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hidePivotFieldList="1"/>
  <mc:AlternateContent xmlns:mc="http://schemas.openxmlformats.org/markup-compatibility/2006">
    <mc:Choice Requires="x15">
      <x15ac:absPath xmlns:x15ac="http://schemas.microsoft.com/office/spreadsheetml/2010/11/ac" url="C:\Сайт\контент\_Excel Дашборды\Упр отчеты новые примеры\"/>
    </mc:Choice>
  </mc:AlternateContent>
  <xr:revisionPtr revIDLastSave="0" documentId="13_ncr:1_{7161E242-FF2A-421E-9D45-B7F40C9BD850}" xr6:coauthVersionLast="47" xr6:coauthVersionMax="47" xr10:uidLastSave="{00000000-0000-0000-0000-000000000000}"/>
  <bookViews>
    <workbookView xWindow="-108" yWindow="-108" windowWidth="30936" windowHeight="16896" xr2:uid="{79323749-3667-46BA-9E69-D84949FD9A3B}"/>
  </bookViews>
  <sheets>
    <sheet name="отчет" sheetId="3" r:id="rId1"/>
    <sheet name="данные" sheetId="1" r:id="rId2"/>
    <sheet name="товары" sheetId="2" r:id="rId3"/>
    <sheet name="1" sheetId="4" r:id="rId4"/>
    <sheet name="2" sheetId="5" r:id="rId5"/>
    <sheet name="=) Finalytics.pro" sheetId="6" r:id="rId6"/>
  </sheets>
  <definedNames>
    <definedName name="_xlchart.v1.0" hidden="1">'2'!$AA$3</definedName>
    <definedName name="_xlchart.v1.1" hidden="1">'2'!$AA$4:$AA$100</definedName>
    <definedName name="_xlchart.v1.2" hidden="1">'2'!$Y$4:$Z$100</definedName>
    <definedName name="ОбластиЗначений">OFFSET('2'!$AA$3,0,0,COUNTA('2'!$Z:$Z),1)</definedName>
    <definedName name="ОбластиПодписей">OFFSET('2'!$Y$3,0,0,COUNTA('2'!$Z:$Z),2)</definedName>
    <definedName name="Срез_группа_товаров">#N/A</definedName>
    <definedName name="Экран">OFFSET(товары!$C$1,IF(COUNTA('1'!$B:$B)&gt;2,2,MATCH('1'!$B$3,товары!$B:$B,0)-1),0,1,1)</definedName>
  </definedNames>
  <calcPr calcId="191029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" l="1" a="1"/>
  <c r="C3" i="2" s="1"/>
  <c r="X44" i="3"/>
  <c r="X42" i="3"/>
  <c r="X40" i="3"/>
  <c r="X38" i="3"/>
  <c r="X36" i="3"/>
  <c r="X34" i="3"/>
  <c r="W44" i="3"/>
  <c r="W42" i="3"/>
  <c r="W40" i="3"/>
  <c r="W38" i="3"/>
  <c r="W36" i="3"/>
  <c r="W34" i="3"/>
  <c r="V44" i="3"/>
  <c r="V42" i="3"/>
  <c r="V40" i="3"/>
  <c r="V38" i="3"/>
  <c r="V36" i="3"/>
  <c r="V34" i="3"/>
  <c r="R44" i="3"/>
  <c r="R42" i="3"/>
  <c r="R40" i="3"/>
  <c r="R38" i="3"/>
  <c r="R36" i="3"/>
  <c r="R34" i="3"/>
  <c r="Q44" i="3"/>
  <c r="Q42" i="3"/>
  <c r="Q40" i="3"/>
  <c r="Q38" i="3"/>
  <c r="Q36" i="3"/>
  <c r="Q34" i="3"/>
  <c r="P44" i="3"/>
  <c r="P42" i="3"/>
  <c r="P40" i="3"/>
  <c r="P38" i="3"/>
  <c r="P36" i="3"/>
  <c r="P34" i="3"/>
  <c r="W3" i="5"/>
  <c r="W4" i="5"/>
  <c r="W5" i="5"/>
  <c r="W6" i="5"/>
  <c r="W7" i="5"/>
  <c r="W8" i="5"/>
  <c r="W9" i="5"/>
  <c r="U9" i="5"/>
  <c r="V9" i="5"/>
  <c r="U5" i="5"/>
  <c r="U6" i="5"/>
  <c r="U7" i="5"/>
  <c r="U8" i="5"/>
  <c r="U4" i="5"/>
  <c r="V5" i="5"/>
  <c r="V6" i="5"/>
  <c r="V7" i="5"/>
  <c r="V8" i="5"/>
  <c r="V4" i="5"/>
  <c r="V3" i="5"/>
  <c r="U3" i="5"/>
  <c r="B1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<sst xmlns="http://schemas.openxmlformats.org/spreadsheetml/2006/main" count="870" uniqueCount="88">
  <si>
    <t>дата</t>
  </si>
  <si>
    <t>товар</t>
  </si>
  <si>
    <t>продажи план</t>
  </si>
  <si>
    <t>валовая прибыль план</t>
  </si>
  <si>
    <t>продажи факт</t>
  </si>
  <si>
    <t>валовая прибыль факт</t>
  </si>
  <si>
    <t>Москва</t>
  </si>
  <si>
    <t>Воронеж</t>
  </si>
  <si>
    <t>Новосибирск</t>
  </si>
  <si>
    <t>группа товаров</t>
  </si>
  <si>
    <t>фото</t>
  </si>
  <si>
    <t>url</t>
  </si>
  <si>
    <t>Фото товаров</t>
  </si>
  <si>
    <t>Названия строк</t>
  </si>
  <si>
    <t>янв</t>
  </si>
  <si>
    <t>фев</t>
  </si>
  <si>
    <t>мар</t>
  </si>
  <si>
    <t>апр</t>
  </si>
  <si>
    <t>май</t>
  </si>
  <si>
    <t>июн</t>
  </si>
  <si>
    <t>июл</t>
  </si>
  <si>
    <t>авг</t>
  </si>
  <si>
    <t>сен</t>
  </si>
  <si>
    <t>окт</t>
  </si>
  <si>
    <t>ноя</t>
  </si>
  <si>
    <t>дек</t>
  </si>
  <si>
    <t xml:space="preserve">план </t>
  </si>
  <si>
    <t xml:space="preserve"> </t>
  </si>
  <si>
    <t>продажи</t>
  </si>
  <si>
    <t>план</t>
  </si>
  <si>
    <t>Продажи</t>
  </si>
  <si>
    <t>Валовая прибыль</t>
  </si>
  <si>
    <t>Продажи и валовая прибыль факт</t>
  </si>
  <si>
    <t>Данные о продажах, план и факт</t>
  </si>
  <si>
    <t>город</t>
  </si>
  <si>
    <t>Все товары</t>
  </si>
  <si>
    <t>Показатели</t>
  </si>
  <si>
    <t>Продажи и валовая прибыль</t>
  </si>
  <si>
    <t>валовая прибыль</t>
  </si>
  <si>
    <t xml:space="preserve">валовая прибыль факт </t>
  </si>
  <si>
    <t xml:space="preserve">продажи факт </t>
  </si>
  <si>
    <t>месяц</t>
  </si>
  <si>
    <t>Отчет по продажам</t>
  </si>
  <si>
    <t>Adidas</t>
  </si>
  <si>
    <t>Reebok</t>
  </si>
  <si>
    <t>Nike</t>
  </si>
  <si>
    <t>Converse</t>
  </si>
  <si>
    <t>Asics</t>
  </si>
  <si>
    <t>Galosha</t>
  </si>
  <si>
    <t>https://unsplash.com/photos/JM-qKEd1GMI</t>
  </si>
  <si>
    <t>https://unsplash.com/photos/Bowrbqz1kgw</t>
  </si>
  <si>
    <t>https://unsplash.com/photos/Ueu_6ZrVb80</t>
  </si>
  <si>
    <t>https://unsplash.com/photos/jZyacqaR4iI</t>
  </si>
  <si>
    <t>ТОП товаров</t>
  </si>
  <si>
    <t>Значения</t>
  </si>
  <si>
    <t xml:space="preserve">продажи план </t>
  </si>
  <si>
    <t xml:space="preserve">валовая прибыль план </t>
  </si>
  <si>
    <t xml:space="preserve">% план продаж </t>
  </si>
  <si>
    <t xml:space="preserve">% валприб план </t>
  </si>
  <si>
    <t>невыполнение</t>
  </si>
  <si>
    <t>вал прибыль факт</t>
  </si>
  <si>
    <t>Рентабельность</t>
  </si>
  <si>
    <t>Сумма по полю Рент</t>
  </si>
  <si>
    <t>Бренд</t>
  </si>
  <si>
    <t>вал приб</t>
  </si>
  <si>
    <t>% плана продаж</t>
  </si>
  <si>
    <t>% плана прибыли</t>
  </si>
  <si>
    <t>Рент-ть</t>
  </si>
  <si>
    <t>Рент %</t>
  </si>
  <si>
    <t>Товары</t>
  </si>
  <si>
    <t>Города</t>
  </si>
  <si>
    <t>Продажи по городам</t>
  </si>
  <si>
    <t>Подготовлено Finalytics.PRO</t>
  </si>
  <si>
    <t>Подробности о файле в статье: finalytics.pro/inform/xls-pictures-switch/</t>
  </si>
  <si>
    <t>Мы на связи:</t>
  </si>
  <si>
    <t>Блог Finalytics.pro</t>
  </si>
  <si>
    <t>Наш YouTube-канал</t>
  </si>
  <si>
    <t>Финансовый анализ в Power BI и Excel | Вконтакте</t>
  </si>
  <si>
    <t>Telegram-канал</t>
  </si>
  <si>
    <t>Email-рассылка о Power BI и Excel</t>
  </si>
  <si>
    <t>https://unsplash.com/photos/-IIHrcciYEg</t>
  </si>
  <si>
    <t>https://unsplash.com/photos/jDRBNZ313-w</t>
  </si>
  <si>
    <t>Санкт-Петербург</t>
  </si>
  <si>
    <t>Пекин</t>
  </si>
  <si>
    <t>Сеул</t>
  </si>
  <si>
    <t>Алматы</t>
  </si>
  <si>
    <t>2022</t>
  </si>
  <si>
    <t xml:space="preserve">продажи-валприб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</si>
</sst>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.00\ _₽_-;\-* #,##0.00\ _₽_-;_-* &quot;-&quot;??\ _₽_-;_-@_-"/>
    <numFmt numFmtId="165" formatCode="_-* #,##0_-;\-* #,##0_-;_-* &quot;-&quot;??_-;_-@_-"/>
    <numFmt numFmtId="166" formatCode="#,##0_ ;\-#,##0\ "/>
  </numFmts>
  <fonts count="27" x14ac:knownFonts="1">
    <font>
      <sz val="10"/>
      <color theme="1"/>
      <name val="Arial Nova"/>
      <family val="2"/>
      <charset val="204"/>
    </font>
    <font>
      <sz val="10"/>
      <color theme="1"/>
      <name val="Arial Nova"/>
      <family val="2"/>
      <charset val="204"/>
    </font>
    <font>
      <b/>
      <sz val="10"/>
      <color theme="1"/>
      <name val="Arial Nova"/>
      <family val="2"/>
      <charset val="204"/>
    </font>
    <font>
      <sz val="10"/>
      <color theme="1" tint="0.249977111117893"/>
      <name val="Arial Nova"/>
      <family val="2"/>
      <charset val="204"/>
    </font>
    <font>
      <sz val="12"/>
      <color theme="1"/>
      <name val="Arial Nova"/>
      <family val="2"/>
      <charset val="204"/>
    </font>
    <font>
      <sz val="18"/>
      <color theme="1"/>
      <name val="Arial Nova"/>
      <family val="2"/>
      <charset val="204"/>
    </font>
    <font>
      <u/>
      <sz val="10"/>
      <color theme="10"/>
      <name val="Arial Nova"/>
      <family val="2"/>
      <charset val="204"/>
    </font>
    <font>
      <u/>
      <sz val="8"/>
      <color theme="1" tint="0.499984740745262"/>
      <name val="Arial Nova"/>
      <family val="2"/>
      <charset val="204"/>
    </font>
    <font>
      <sz val="9"/>
      <color theme="1"/>
      <name val="Arial Nov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 tint="0.249977111117893"/>
      <name val="Calibri Light"/>
      <family val="2"/>
      <charset val="204"/>
      <scheme val="major"/>
    </font>
    <font>
      <sz val="12"/>
      <color theme="1" tint="0.249977111117893"/>
      <name val="Calibri Light"/>
      <family val="2"/>
      <charset val="204"/>
      <scheme val="major"/>
    </font>
    <font>
      <b/>
      <u/>
      <sz val="11"/>
      <color theme="4"/>
      <name val="Calibri Light"/>
      <family val="2"/>
      <charset val="204"/>
      <scheme val="major"/>
    </font>
    <font>
      <u/>
      <sz val="11"/>
      <color theme="4"/>
      <name val="Calibri Light"/>
      <family val="2"/>
      <charset val="204"/>
      <scheme val="major"/>
    </font>
    <font>
      <u/>
      <sz val="18"/>
      <color theme="4"/>
      <name val="Calibri Light"/>
      <family val="2"/>
      <charset val="204"/>
      <scheme val="major"/>
    </font>
    <font>
      <sz val="18"/>
      <color theme="1"/>
      <name val="Calibri Light"/>
      <family val="2"/>
      <charset val="204"/>
      <scheme val="major"/>
    </font>
    <font>
      <sz val="22"/>
      <color theme="1" tint="0.249977111117893"/>
      <name val="Calibri"/>
      <family val="2"/>
      <charset val="204"/>
      <scheme val="minor"/>
    </font>
    <font>
      <sz val="14"/>
      <color rgb="FF242A35"/>
      <name val="Arial Nova"/>
      <family val="2"/>
      <charset val="204"/>
    </font>
    <font>
      <sz val="22"/>
      <color rgb="FF242A35"/>
      <name val="Calibri"/>
      <family val="2"/>
      <charset val="204"/>
      <scheme val="minor"/>
    </font>
    <font>
      <sz val="12"/>
      <color rgb="FF242A35"/>
      <name val="Arial Nova"/>
      <family val="2"/>
      <charset val="204"/>
    </font>
    <font>
      <sz val="8"/>
      <color theme="1"/>
      <name val="Arial Nova"/>
      <family val="2"/>
      <charset val="204"/>
    </font>
    <font>
      <sz val="11"/>
      <color theme="1" tint="0.34998626667073579"/>
      <name val="Calibri"/>
      <family val="2"/>
      <charset val="204"/>
      <scheme val="minor"/>
    </font>
    <font>
      <u/>
      <sz val="11"/>
      <color theme="1" tint="0.34998626667073579"/>
      <name val="Calibri"/>
      <family val="2"/>
      <charset val="204"/>
      <scheme val="minor"/>
    </font>
    <font>
      <u/>
      <sz val="10"/>
      <color theme="1" tint="0.499984740745262"/>
      <name val="Arial Nova"/>
      <family val="2"/>
      <charset val="204"/>
    </font>
    <font>
      <sz val="24"/>
      <color theme="1" tint="0.34998626667073579"/>
      <name val="Calibri"/>
      <family val="2"/>
      <charset val="204"/>
      <scheme val="minor"/>
    </font>
    <font>
      <sz val="11"/>
      <color theme="1" tint="0.34998626667073579"/>
      <name val="Arial Nov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AF9F7"/>
        <bgColor indexed="64"/>
      </patternFill>
    </fill>
    <fill>
      <patternFill patternType="solid">
        <fgColor rgb="FFFDFCFB"/>
        <bgColor indexed="64"/>
      </patternFill>
    </fill>
    <fill>
      <patternFill patternType="solid">
        <fgColor rgb="FFF6F5F3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dashed">
        <color rgb="FFE7E4DD"/>
      </left>
      <right/>
      <top style="dashed">
        <color rgb="FFE7E4DD"/>
      </top>
      <bottom style="dashed">
        <color rgb="FFE7E4DD"/>
      </bottom>
      <diagonal/>
    </border>
    <border>
      <left/>
      <right/>
      <top style="dashed">
        <color rgb="FFE7E4DD"/>
      </top>
      <bottom style="dashed">
        <color rgb="FFE7E4DD"/>
      </bottom>
      <diagonal/>
    </border>
    <border>
      <left/>
      <right style="dashed">
        <color rgb="FFE7E4DD"/>
      </right>
      <top style="dashed">
        <color rgb="FFE7E4DD"/>
      </top>
      <bottom style="dashed">
        <color rgb="FFE7E4DD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vertical="top"/>
    </xf>
    <xf numFmtId="14" fontId="3" fillId="0" borderId="0" xfId="0" applyNumberFormat="1" applyFont="1"/>
    <xf numFmtId="0" fontId="3" fillId="0" borderId="0" xfId="0" applyFont="1"/>
    <xf numFmtId="165" fontId="3" fillId="0" borderId="0" xfId="1" applyNumberFormat="1" applyFont="1" applyFill="1"/>
    <xf numFmtId="0" fontId="3" fillId="0" borderId="0" xfId="0" applyFont="1" applyAlignment="1">
      <alignment horizontal="left" vertical="top" wrapText="1"/>
    </xf>
    <xf numFmtId="165" fontId="3" fillId="0" borderId="0" xfId="1" applyNumberFormat="1" applyFont="1" applyFill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9" fontId="0" fillId="0" borderId="0" xfId="0" applyNumberFormat="1"/>
    <xf numFmtId="0" fontId="8" fillId="0" borderId="0" xfId="0" applyFont="1"/>
    <xf numFmtId="0" fontId="16" fillId="0" borderId="0" xfId="0" applyFont="1" applyAlignment="1">
      <alignment horizontal="left" vertical="top"/>
    </xf>
    <xf numFmtId="0" fontId="9" fillId="2" borderId="0" xfId="3" applyFill="1"/>
    <xf numFmtId="0" fontId="11" fillId="2" borderId="0" xfId="3" applyFont="1" applyFill="1" applyAlignment="1">
      <alignment horizontal="left" indent="1"/>
    </xf>
    <xf numFmtId="0" fontId="11" fillId="2" borderId="0" xfId="3" applyFont="1" applyFill="1"/>
    <xf numFmtId="0" fontId="11" fillId="2" borderId="0" xfId="3" applyFont="1" applyFill="1" applyAlignment="1">
      <alignment wrapText="1"/>
    </xf>
    <xf numFmtId="0" fontId="11" fillId="2" borderId="0" xfId="3" applyFont="1" applyFill="1" applyAlignment="1">
      <alignment horizontal="left" vertical="top" indent="1"/>
    </xf>
    <xf numFmtId="0" fontId="11" fillId="2" borderId="0" xfId="3" applyFont="1" applyFill="1" applyAlignment="1">
      <alignment vertical="top"/>
    </xf>
    <xf numFmtId="0" fontId="13" fillId="2" borderId="0" xfId="2" applyFont="1" applyFill="1" applyBorder="1" applyAlignment="1">
      <alignment horizontal="left" vertical="top"/>
    </xf>
    <xf numFmtId="0" fontId="14" fillId="2" borderId="0" xfId="5" applyFont="1" applyFill="1" applyBorder="1" applyAlignment="1">
      <alignment horizontal="left" vertical="top" indent="1"/>
    </xf>
    <xf numFmtId="0" fontId="8" fillId="2" borderId="0" xfId="0" applyFont="1" applyFill="1" applyAlignment="1">
      <alignment horizontal="left" vertical="top"/>
    </xf>
    <xf numFmtId="0" fontId="8" fillId="2" borderId="0" xfId="0" applyFont="1" applyFill="1"/>
    <xf numFmtId="0" fontId="0" fillId="2" borderId="0" xfId="0" applyFill="1"/>
    <xf numFmtId="0" fontId="17" fillId="2" borderId="0" xfId="3" applyFont="1" applyFill="1" applyAlignment="1">
      <alignment horizontal="left" vertical="center"/>
    </xf>
    <xf numFmtId="0" fontId="19" fillId="2" borderId="0" xfId="3" applyFont="1" applyFill="1" applyAlignment="1">
      <alignment horizontal="left" vertical="center"/>
    </xf>
    <xf numFmtId="0" fontId="18" fillId="3" borderId="0" xfId="0" applyFont="1" applyFill="1"/>
    <xf numFmtId="0" fontId="0" fillId="3" borderId="0" xfId="0" applyFill="1"/>
    <xf numFmtId="0" fontId="9" fillId="3" borderId="0" xfId="3" applyFill="1"/>
    <xf numFmtId="0" fontId="12" fillId="3" borderId="0" xfId="3" applyFont="1" applyFill="1" applyAlignment="1">
      <alignment vertical="top"/>
    </xf>
    <xf numFmtId="165" fontId="0" fillId="0" borderId="0" xfId="0" applyNumberFormat="1"/>
    <xf numFmtId="0" fontId="20" fillId="3" borderId="0" xfId="0" applyFont="1" applyFill="1" applyAlignment="1">
      <alignment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 vertical="top" wrapText="1"/>
    </xf>
    <xf numFmtId="0" fontId="0" fillId="3" borderId="0" xfId="0" applyFill="1" applyAlignment="1">
      <alignment vertical="top" wrapText="1"/>
    </xf>
    <xf numFmtId="0" fontId="14" fillId="2" borderId="0" xfId="5" applyFont="1" applyFill="1" applyBorder="1" applyAlignment="1">
      <alignment vertical="top"/>
    </xf>
    <xf numFmtId="0" fontId="13" fillId="2" borderId="0" xfId="2" applyFont="1" applyFill="1" applyBorder="1" applyAlignment="1">
      <alignment vertical="top"/>
    </xf>
    <xf numFmtId="0" fontId="18" fillId="2" borderId="0" xfId="0" applyFont="1" applyFill="1"/>
    <xf numFmtId="0" fontId="21" fillId="3" borderId="0" xfId="0" applyFont="1" applyFill="1" applyAlignment="1">
      <alignment vertical="top"/>
    </xf>
    <xf numFmtId="0" fontId="21" fillId="3" borderId="0" xfId="0" applyFont="1" applyFill="1"/>
    <xf numFmtId="0" fontId="9" fillId="0" borderId="0" xfId="3"/>
    <xf numFmtId="0" fontId="25" fillId="0" borderId="0" xfId="3" applyFont="1" applyAlignment="1">
      <alignment horizontal="left" vertical="top" indent="1"/>
    </xf>
    <xf numFmtId="0" fontId="22" fillId="0" borderId="0" xfId="3" applyFont="1"/>
    <xf numFmtId="0" fontId="22" fillId="0" borderId="0" xfId="3" applyFont="1" applyAlignment="1">
      <alignment horizontal="left" vertical="center"/>
    </xf>
    <xf numFmtId="0" fontId="23" fillId="0" borderId="0" xfId="5" applyFont="1" applyAlignment="1">
      <alignment horizontal="left" vertical="center"/>
    </xf>
    <xf numFmtId="0" fontId="9" fillId="0" borderId="0" xfId="3" applyAlignment="1">
      <alignment horizontal="left" vertical="center"/>
    </xf>
    <xf numFmtId="0" fontId="26" fillId="0" borderId="0" xfId="0" applyFont="1" applyAlignment="1">
      <alignment horizontal="left" vertical="top" wrapText="1" indent="1"/>
    </xf>
    <xf numFmtId="0" fontId="18" fillId="3" borderId="0" xfId="0" applyFont="1" applyFill="1" applyAlignment="1">
      <alignment horizontal="left"/>
    </xf>
    <xf numFmtId="0" fontId="0" fillId="5" borderId="0" xfId="0" applyFill="1"/>
    <xf numFmtId="0" fontId="0" fillId="0" borderId="0" xfId="0" applyAlignment="1">
      <alignment horizontal="left" indent="2"/>
    </xf>
    <xf numFmtId="0" fontId="2" fillId="0" borderId="1" xfId="0" applyFont="1" applyBorder="1" applyAlignment="1">
      <alignment horizontal="left" vertical="top" wrapText="1" indent="2"/>
    </xf>
    <xf numFmtId="0" fontId="7" fillId="0" borderId="0" xfId="2" applyFont="1" applyAlignment="1">
      <alignment horizontal="left" vertical="top" wrapText="1" indent="2"/>
    </xf>
    <xf numFmtId="0" fontId="0" fillId="0" borderId="0" xfId="0" applyAlignment="1">
      <alignment horizontal="left" wrapText="1" indent="2"/>
    </xf>
    <xf numFmtId="3" fontId="0" fillId="0" borderId="0" xfId="0" applyNumberFormat="1" applyAlignment="1">
      <alignment horizontal="right"/>
    </xf>
    <xf numFmtId="0" fontId="9" fillId="3" borderId="0" xfId="3" applyFill="1" applyAlignment="1">
      <alignment horizontal="center"/>
    </xf>
    <xf numFmtId="0" fontId="0" fillId="3" borderId="0" xfId="0" applyFill="1" applyAlignment="1">
      <alignment horizontal="center" vertical="top" wrapText="1"/>
    </xf>
    <xf numFmtId="0" fontId="0" fillId="3" borderId="0" xfId="0" applyFill="1" applyAlignment="1">
      <alignment horizontal="left" vertical="top" wrapText="1"/>
    </xf>
    <xf numFmtId="0" fontId="0" fillId="4" borderId="2" xfId="0" applyFill="1" applyBorder="1" applyAlignment="1">
      <alignment horizontal="left" vertical="center"/>
    </xf>
    <xf numFmtId="9" fontId="8" fillId="4" borderId="3" xfId="6" applyFont="1" applyFill="1" applyBorder="1" applyAlignment="1">
      <alignment horizontal="center" vertical="center"/>
    </xf>
    <xf numFmtId="0" fontId="15" fillId="2" borderId="0" xfId="2" applyFont="1" applyFill="1" applyBorder="1" applyAlignment="1">
      <alignment horizontal="center" vertical="center" wrapText="1"/>
    </xf>
    <xf numFmtId="3" fontId="8" fillId="4" borderId="3" xfId="0" applyNumberFormat="1" applyFont="1" applyFill="1" applyBorder="1" applyAlignment="1">
      <alignment horizontal="left" vertical="center"/>
    </xf>
    <xf numFmtId="9" fontId="8" fillId="4" borderId="4" xfId="6" applyFont="1" applyFill="1" applyBorder="1" applyAlignment="1">
      <alignment horizontal="center" vertical="center"/>
    </xf>
    <xf numFmtId="0" fontId="24" fillId="3" borderId="0" xfId="2" applyFont="1" applyFill="1" applyAlignment="1">
      <alignment horizontal="left" vertical="center" wrapText="1"/>
    </xf>
  </cellXfs>
  <cellStyles count="7">
    <cellStyle name="Гиперссылка" xfId="2" builtinId="8"/>
    <cellStyle name="Гиперссылка 2" xfId="5" xr:uid="{003ABAC2-E5F8-4E13-80E4-2158E49A00F9}"/>
    <cellStyle name="Обычный" xfId="0" builtinId="0"/>
    <cellStyle name="Обычный 2" xfId="3" xr:uid="{E699E1F4-CF9A-4BC5-AB2C-46F75C25AE0B}"/>
    <cellStyle name="Процентный" xfId="6" builtinId="5"/>
    <cellStyle name="Процентный 2" xfId="4" xr:uid="{EFC40783-94A2-4B16-B177-926D11F54247}"/>
    <cellStyle name="Финансовый" xfId="1" builtinId="3"/>
  </cellStyles>
  <dxfs count="22">
    <dxf>
      <numFmt numFmtId="3" formatCode="#,##0"/>
      <alignment horizontal="right"/>
    </dxf>
    <dxf>
      <alignment horizontal="right"/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 tint="0.249977111117893"/>
        <name val="Arial Nova"/>
        <family val="2"/>
        <charset val="204"/>
        <scheme val="none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rgb="FFF8F8F8"/>
        </patternFill>
      </fill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none">
          <fgColor indexed="64"/>
          <bgColor auto="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top style="thin">
          <color theme="1"/>
        </top>
        <bottom style="thin">
          <color theme="1"/>
        </bottom>
      </border>
    </dxf>
    <dxf>
      <font>
        <sz val="11"/>
        <color theme="1" tint="0.24994659260841701"/>
        <name val="Arial Nova"/>
        <charset val="204"/>
        <scheme val="none"/>
      </font>
      <border>
        <bottom/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</dxfs>
  <tableStyles count="5" defaultTableStyle="TableStyleMedium2" defaultPivotStyle="PivotStyleLight16">
    <tableStyle name="Invisible" pivot="0" table="0" count="0" xr9:uid="{CF985A68-8257-4B0F-9BF0-B932F2E6BB4F}"/>
    <tableStyle name="SlicerStyleLight3 2" pivot="0" table="0" count="10" xr9:uid="{1097FB64-5AEC-4201-B572-16B8BD675129}">
      <tableStyleElement type="wholeTable" dxfId="21"/>
      <tableStyleElement type="headerRow" dxfId="20"/>
    </tableStyle>
    <tableStyle name="TableStyleLight1 2" pivot="0" count="7" xr9:uid="{905BDF3B-3507-485D-BCD2-104798130465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firstRowStripe" dxfId="14"/>
      <tableStyleElement type="firstColumnStripe" dxfId="13"/>
    </tableStyle>
    <tableStyle name="Стиль сводной таблицы 1" table="0" count="0" xr9:uid="{64C501DF-B64F-4789-8584-4E691CE08B26}"/>
    <tableStyle name="Шкала" pivot="0" table="0" count="2" xr9:uid="{D17AE879-B620-4A98-A7C4-80EEB798A8D4}">
      <tableStyleElement type="wholeTable" dxfId="12"/>
      <tableStyleElement type="headerRow" dxfId="11"/>
    </tableStyle>
  </tableStyles>
  <colors>
    <mruColors>
      <color rgb="FFE7E4DD"/>
      <color rgb="FFB2BFCE"/>
      <color rgb="FF242A35"/>
      <color rgb="FFC4D2CB"/>
      <color rgb="FFFAF9F8"/>
      <color rgb="FFEAEDF2"/>
      <color rgb="FFF1EFEB"/>
      <color rgb="FFEAE7E2"/>
      <color rgb="FFF6F5F3"/>
      <color rgb="FFA8A7A5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EAEDF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EAEDF2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6" tint="0.79998168889431442"/>
              <bgColor theme="6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6" tint="0.59999389629810485"/>
              <bgColor rgb="FFE7E4DD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AF9F8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3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[ReportPictures.xlsx]2!прибыль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2225" cap="rnd">
            <a:solidFill>
              <a:srgbClr val="A8A7A5">
                <a:alpha val="60000"/>
              </a:srgb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2225" cap="rnd">
            <a:solidFill>
              <a:schemeClr val="accent2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/>
            </a:solidFill>
            <a:ln w="9525"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'2'!$G$3</c:f>
              <c:strCache>
                <c:ptCount val="1"/>
                <c:pt idx="0">
                  <c:v>валовая прибыль факт 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multiLvlStrRef>
              <c:f>'2'!$F$4:$F$16</c:f>
              <c:multiLvlStrCache>
                <c:ptCount val="12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'2'!$G$4:$G$16</c:f>
              <c:numCache>
                <c:formatCode>#,##0</c:formatCode>
                <c:ptCount val="12"/>
                <c:pt idx="0">
                  <c:v>2279043.5700000008</c:v>
                </c:pt>
                <c:pt idx="1">
                  <c:v>2236198.5999999992</c:v>
                </c:pt>
                <c:pt idx="2">
                  <c:v>2346226.8199999998</c:v>
                </c:pt>
                <c:pt idx="3">
                  <c:v>1703362.5399999998</c:v>
                </c:pt>
                <c:pt idx="4">
                  <c:v>1673552.0099999998</c:v>
                </c:pt>
                <c:pt idx="5">
                  <c:v>1405026.1700000004</c:v>
                </c:pt>
                <c:pt idx="6">
                  <c:v>1871802.15</c:v>
                </c:pt>
                <c:pt idx="7">
                  <c:v>1813207.7</c:v>
                </c:pt>
                <c:pt idx="8">
                  <c:v>1776290.4099999997</c:v>
                </c:pt>
                <c:pt idx="9">
                  <c:v>1781098.5400000003</c:v>
                </c:pt>
                <c:pt idx="10">
                  <c:v>1831386.3699999999</c:v>
                </c:pt>
                <c:pt idx="11">
                  <c:v>1605031.6300000001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1-4564-A3AA-7847B2E45472}"/>
            </c:ext>
          </c:extLst>
        </c:ser>
        <c:ser>
          <c:idx val="1"/>
          <c:order val="1"/>
          <c:tx>
            <c:strRef>
              <c:f>'2'!$H$3</c:f>
              <c:strCache>
                <c:ptCount val="1"/>
                <c:pt idx="0">
                  <c:v>план</c:v>
                </c:pt>
              </c:strCache>
            </c:strRef>
          </c:tx>
          <c:spPr>
            <a:ln w="22225" cap="rnd">
              <a:solidFill>
                <a:srgbClr val="A8A7A5">
                  <a:alpha val="60000"/>
                </a:srgbClr>
              </a:solidFill>
              <a:round/>
            </a:ln>
            <a:effectLst/>
          </c:spPr>
          <c:marker>
            <c:symbol val="none"/>
          </c:marker>
          <c:cat>
            <c:multiLvlStrRef>
              <c:f>'2'!$F$4:$F$16</c:f>
              <c:multiLvlStrCache>
                <c:ptCount val="12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'2'!$H$4:$H$16</c:f>
              <c:numCache>
                <c:formatCode>#,##0</c:formatCode>
                <c:ptCount val="12"/>
                <c:pt idx="0">
                  <c:v>2529023.7013800004</c:v>
                </c:pt>
                <c:pt idx="1">
                  <c:v>2444887.6107700006</c:v>
                </c:pt>
                <c:pt idx="2">
                  <c:v>2581510.1408800008</c:v>
                </c:pt>
                <c:pt idx="3">
                  <c:v>1896291.9970500006</c:v>
                </c:pt>
                <c:pt idx="4">
                  <c:v>1859605.2553100002</c:v>
                </c:pt>
                <c:pt idx="5">
                  <c:v>1653158.2633334999</c:v>
                </c:pt>
                <c:pt idx="6">
                  <c:v>2490923.8465320012</c:v>
                </c:pt>
                <c:pt idx="7">
                  <c:v>1786899.1891409999</c:v>
                </c:pt>
                <c:pt idx="8">
                  <c:v>1953848.5776700005</c:v>
                </c:pt>
                <c:pt idx="9">
                  <c:v>1938602.7607100005</c:v>
                </c:pt>
                <c:pt idx="10">
                  <c:v>2035799.9460700003</c:v>
                </c:pt>
                <c:pt idx="11">
                  <c:v>1783494.69364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1-4564-A3AA-7847B2E45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675904"/>
        <c:axId val="754657184"/>
      </c:lineChart>
      <c:catAx>
        <c:axId val="75467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E7E4DD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657184"/>
        <c:crosses val="autoZero"/>
        <c:auto val="1"/>
        <c:lblAlgn val="ctr"/>
        <c:lblOffset val="100"/>
        <c:tickMarkSkip val="3"/>
        <c:noMultiLvlLbl val="0"/>
      </c:catAx>
      <c:valAx>
        <c:axId val="754657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7E4DD"/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675904"/>
        <c:crosses val="autoZero"/>
        <c:crossBetween val="between"/>
      </c:valAx>
      <c:spPr>
        <a:solidFill>
          <a:srgbClr val="F6F5F3"/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>
        <a:alpha val="50196"/>
      </a:srgb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[ReportPictures.xlsx]2!продажи_прибыль</c:name>
    <c:fmtId val="7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bg2">
                <a:lumMod val="90000"/>
                <a:alpha val="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/>
            </a:solidFill>
            <a:ln w="9525"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bg2">
                <a:lumMod val="90000"/>
                <a:alpha val="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/>
            </a:solidFill>
            <a:ln w="9525">
              <a:noFill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'2'!$K$3</c:f>
              <c:strCache>
                <c:ptCount val="1"/>
                <c:pt idx="0">
                  <c:v>продажи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  <a:alpha val="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cat>
            <c:multiLvlStrRef>
              <c:f>'2'!$J$4:$J$16</c:f>
              <c:multiLvlStrCache>
                <c:ptCount val="12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'2'!$K$4:$K$16</c:f>
              <c:numCache>
                <c:formatCode>#,##0</c:formatCode>
                <c:ptCount val="12"/>
                <c:pt idx="0">
                  <c:v>4191086</c:v>
                </c:pt>
                <c:pt idx="1">
                  <c:v>3922747</c:v>
                </c:pt>
                <c:pt idx="2">
                  <c:v>3836944</c:v>
                </c:pt>
                <c:pt idx="3">
                  <c:v>3039094</c:v>
                </c:pt>
                <c:pt idx="4">
                  <c:v>2900550</c:v>
                </c:pt>
                <c:pt idx="5">
                  <c:v>2500025</c:v>
                </c:pt>
                <c:pt idx="6">
                  <c:v>3233391</c:v>
                </c:pt>
                <c:pt idx="7">
                  <c:v>3098934</c:v>
                </c:pt>
                <c:pt idx="8">
                  <c:v>3053550</c:v>
                </c:pt>
                <c:pt idx="9">
                  <c:v>2985690</c:v>
                </c:pt>
                <c:pt idx="10">
                  <c:v>3291133</c:v>
                </c:pt>
                <c:pt idx="11">
                  <c:v>2701925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D-45FE-A3FE-860F87D8AD9E}"/>
            </c:ext>
          </c:extLst>
        </c:ser>
        <c:ser>
          <c:idx val="1"/>
          <c:order val="1"/>
          <c:tx>
            <c:strRef>
              <c:f>'2'!$L$3</c:f>
              <c:strCache>
                <c:ptCount val="1"/>
                <c:pt idx="0">
                  <c:v>валовая прибыль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  <a:alpha val="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cat>
            <c:multiLvlStrRef>
              <c:f>'2'!$J$4:$J$16</c:f>
              <c:multiLvlStrCache>
                <c:ptCount val="12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'2'!$L$4:$L$16</c:f>
              <c:numCache>
                <c:formatCode>#,##0</c:formatCode>
                <c:ptCount val="12"/>
                <c:pt idx="0">
                  <c:v>2279043.5700000008</c:v>
                </c:pt>
                <c:pt idx="1">
                  <c:v>2236198.5999999992</c:v>
                </c:pt>
                <c:pt idx="2">
                  <c:v>2346226.8199999998</c:v>
                </c:pt>
                <c:pt idx="3">
                  <c:v>1703362.5399999998</c:v>
                </c:pt>
                <c:pt idx="4">
                  <c:v>1673552.0099999998</c:v>
                </c:pt>
                <c:pt idx="5">
                  <c:v>1405026.1700000004</c:v>
                </c:pt>
                <c:pt idx="6">
                  <c:v>1871802.15</c:v>
                </c:pt>
                <c:pt idx="7">
                  <c:v>1813207.7</c:v>
                </c:pt>
                <c:pt idx="8">
                  <c:v>1776290.4099999997</c:v>
                </c:pt>
                <c:pt idx="9">
                  <c:v>1781098.5400000003</c:v>
                </c:pt>
                <c:pt idx="10">
                  <c:v>1831386.3699999999</c:v>
                </c:pt>
                <c:pt idx="11">
                  <c:v>1605031.6300000001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2D-45FE-A3FE-860F87D8A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rgbClr val="A8A7A5"/>
              </a:solidFill>
              <a:round/>
            </a:ln>
            <a:effectLst/>
          </c:spPr>
        </c:hiLowLines>
        <c:marker val="1"/>
        <c:smooth val="0"/>
        <c:axId val="754687552"/>
        <c:axId val="754693792"/>
      </c:lineChart>
      <c:catAx>
        <c:axId val="75468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E7E4DD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693792"/>
        <c:crosses val="autoZero"/>
        <c:auto val="1"/>
        <c:lblAlgn val="ctr"/>
        <c:lblOffset val="100"/>
        <c:tickMarkSkip val="3"/>
        <c:noMultiLvlLbl val="0"/>
      </c:catAx>
      <c:valAx>
        <c:axId val="7546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7E4DD"/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687552"/>
        <c:crosses val="autoZero"/>
        <c:crossBetween val="between"/>
      </c:valAx>
      <c:spPr>
        <a:solidFill>
          <a:srgbClr val="F6F5F3"/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>
        <a:alpha val="50196"/>
      </a:srgb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[ReportPictures.xlsx]2!продажи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2225" cap="rnd">
            <a:solidFill>
              <a:schemeClr val="accent1"/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2225" cap="rnd">
            <a:solidFill>
              <a:srgbClr val="A8A7A5">
                <a:alpha val="60000"/>
              </a:srgb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'2'!$AD$3</c:f>
              <c:strCache>
                <c:ptCount val="1"/>
                <c:pt idx="0">
                  <c:v>продажи факт 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'2'!$AC$4:$AC$16</c:f>
              <c:multiLvlStrCache>
                <c:ptCount val="12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'2'!$AD$4:$AD$16</c:f>
              <c:numCache>
                <c:formatCode>#,##0</c:formatCode>
                <c:ptCount val="12"/>
                <c:pt idx="0">
                  <c:v>4191086</c:v>
                </c:pt>
                <c:pt idx="1">
                  <c:v>3922747</c:v>
                </c:pt>
                <c:pt idx="2">
                  <c:v>3836944</c:v>
                </c:pt>
                <c:pt idx="3">
                  <c:v>3039094</c:v>
                </c:pt>
                <c:pt idx="4">
                  <c:v>2900550</c:v>
                </c:pt>
                <c:pt idx="5">
                  <c:v>2500025</c:v>
                </c:pt>
                <c:pt idx="6">
                  <c:v>3233391</c:v>
                </c:pt>
                <c:pt idx="7">
                  <c:v>3098934</c:v>
                </c:pt>
                <c:pt idx="8">
                  <c:v>3053550</c:v>
                </c:pt>
                <c:pt idx="9">
                  <c:v>2985690</c:v>
                </c:pt>
                <c:pt idx="10">
                  <c:v>3291133</c:v>
                </c:pt>
                <c:pt idx="11">
                  <c:v>2701925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F-4C21-8601-FC67AAD012CD}"/>
            </c:ext>
          </c:extLst>
        </c:ser>
        <c:ser>
          <c:idx val="1"/>
          <c:order val="1"/>
          <c:tx>
            <c:strRef>
              <c:f>'2'!$AE$3</c:f>
              <c:strCache>
                <c:ptCount val="1"/>
                <c:pt idx="0">
                  <c:v>план </c:v>
                </c:pt>
              </c:strCache>
            </c:strRef>
          </c:tx>
          <c:spPr>
            <a:ln w="22225" cap="rnd">
              <a:solidFill>
                <a:srgbClr val="A8A7A5">
                  <a:alpha val="60000"/>
                </a:srgbClr>
              </a:solidFill>
              <a:round/>
            </a:ln>
            <a:effectLst/>
          </c:spPr>
          <c:marker>
            <c:symbol val="none"/>
          </c:marker>
          <c:cat>
            <c:multiLvlStrRef>
              <c:f>'2'!$AC$4:$AC$16</c:f>
              <c:multiLvlStrCache>
                <c:ptCount val="12"/>
                <c:lvl>
                  <c:pt idx="0">
                    <c:v>янв</c:v>
                  </c:pt>
                  <c:pt idx="1">
                    <c:v>фев</c:v>
                  </c:pt>
                  <c:pt idx="2">
                    <c:v>мар</c:v>
                  </c:pt>
                  <c:pt idx="3">
                    <c:v>апр</c:v>
                  </c:pt>
                  <c:pt idx="4">
                    <c:v>май</c:v>
                  </c:pt>
                  <c:pt idx="5">
                    <c:v>июн</c:v>
                  </c:pt>
                  <c:pt idx="6">
                    <c:v>июл</c:v>
                  </c:pt>
                  <c:pt idx="7">
                    <c:v>авг</c:v>
                  </c:pt>
                  <c:pt idx="8">
                    <c:v>сен</c:v>
                  </c:pt>
                  <c:pt idx="9">
                    <c:v>окт</c:v>
                  </c:pt>
                  <c:pt idx="10">
                    <c:v>ноя</c:v>
                  </c:pt>
                  <c:pt idx="11">
                    <c:v>дек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'2'!$AE$4:$AE$16</c:f>
              <c:numCache>
                <c:formatCode>#,##0</c:formatCode>
                <c:ptCount val="12"/>
                <c:pt idx="0">
                  <c:v>4228562.4807384005</c:v>
                </c:pt>
                <c:pt idx="1">
                  <c:v>4004361.7417980004</c:v>
                </c:pt>
                <c:pt idx="2">
                  <c:v>3903843.9496204797</c:v>
                </c:pt>
                <c:pt idx="3">
                  <c:v>3093679.2638750398</c:v>
                </c:pt>
                <c:pt idx="4">
                  <c:v>2990313.2302092002</c:v>
                </c:pt>
                <c:pt idx="5">
                  <c:v>2706770.0330102881</c:v>
                </c:pt>
                <c:pt idx="6">
                  <c:v>4009779.3689844478</c:v>
                </c:pt>
                <c:pt idx="7">
                  <c:v>2845759.4619094795</c:v>
                </c:pt>
                <c:pt idx="8">
                  <c:v>3152948.9706237609</c:v>
                </c:pt>
                <c:pt idx="9">
                  <c:v>3003806.6409952804</c:v>
                </c:pt>
                <c:pt idx="10">
                  <c:v>3387212.7844255189</c:v>
                </c:pt>
                <c:pt idx="11">
                  <c:v>2751806.3903337591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F-4C21-8601-FC67AAD01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4694208"/>
        <c:axId val="754687136"/>
      </c:lineChart>
      <c:catAx>
        <c:axId val="754694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E7E4DD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687136"/>
        <c:crosses val="autoZero"/>
        <c:auto val="1"/>
        <c:lblAlgn val="ctr"/>
        <c:lblOffset val="100"/>
        <c:tickMarkSkip val="3"/>
        <c:noMultiLvlLbl val="0"/>
      </c:catAx>
      <c:valAx>
        <c:axId val="75468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E7E4DD"/>
              </a:solidFill>
              <a:prstDash val="dash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694208"/>
        <c:crosses val="autoZero"/>
        <c:crossBetween val="between"/>
      </c:valAx>
      <c:spPr>
        <a:solidFill>
          <a:srgbClr val="F6F5F3"/>
        </a:solidFill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FFF">
        <a:alpha val="50196"/>
      </a:srgb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[ReportPictures.xlsx]2!диагр_планпродаж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rgbClr val="A8A7A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rgbClr val="A8A7A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'2'!$D$14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A8A7A5"/>
            </a:solidFill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C0-4C12-B83A-113858786325}"/>
              </c:ext>
            </c:extLst>
          </c:dPt>
          <c:dPt>
            <c:idx val="1"/>
            <c:bubble3D val="0"/>
            <c:spPr>
              <a:solidFill>
                <a:srgbClr val="A8A7A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C0-4C12-B83A-113858786325}"/>
              </c:ext>
            </c:extLst>
          </c:dPt>
          <c:cat>
            <c:strRef>
              <c:f>'2'!$C$15:$C$16</c:f>
              <c:strCache>
                <c:ptCount val="2"/>
                <c:pt idx="0">
                  <c:v>продажи факт </c:v>
                </c:pt>
                <c:pt idx="1">
                  <c:v>невыполнение</c:v>
                </c:pt>
              </c:strCache>
            </c:strRef>
          </c:cat>
          <c:val>
            <c:numRef>
              <c:f>'2'!$D$15:$D$16</c:f>
              <c:numCache>
                <c:formatCode>General</c:formatCode>
                <c:ptCount val="2"/>
                <c:pt idx="0">
                  <c:v>38755069</c:v>
                </c:pt>
                <c:pt idx="1">
                  <c:v>1323775.3165236786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C0-4C12-B83A-113858786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[ReportPictures.xlsx]2!диагр_планприб</c:name>
    <c:fmtId val="9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rgbClr val="A8A7A5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rgbClr val="A8A7A5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'2'!$D$19</c:f>
              <c:strCache>
                <c:ptCount val="1"/>
                <c:pt idx="0">
                  <c:v>Итог</c:v>
                </c:pt>
              </c:strCache>
            </c:strRef>
          </c:tx>
          <c:spPr>
            <a:solidFill>
              <a:srgbClr val="A8A7A5"/>
            </a:solidFill>
          </c:spPr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8-4F81-AC0F-48D284493FEC}"/>
              </c:ext>
            </c:extLst>
          </c:dPt>
          <c:dPt>
            <c:idx val="1"/>
            <c:bubble3D val="0"/>
            <c:spPr>
              <a:solidFill>
                <a:srgbClr val="A8A7A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28-4F81-AC0F-48D284493FEC}"/>
              </c:ext>
            </c:extLst>
          </c:dPt>
          <c:cat>
            <c:strRef>
              <c:f>'2'!$C$20:$C$21</c:f>
              <c:strCache>
                <c:ptCount val="2"/>
                <c:pt idx="0">
                  <c:v>вал прибыль факт</c:v>
                </c:pt>
                <c:pt idx="1">
                  <c:v>невыполнение</c:v>
                </c:pt>
              </c:strCache>
            </c:strRef>
          </c:cat>
          <c:val>
            <c:numRef>
              <c:f>'2'!$D$20:$D$21</c:f>
              <c:numCache>
                <c:formatCode>General</c:formatCode>
                <c:ptCount val="2"/>
                <c:pt idx="0">
                  <c:v>22322226.510000005</c:v>
                </c:pt>
                <c:pt idx="1">
                  <c:v>2631819.4724864811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28-4F81-AC0F-48D284493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[ReportPictures.xlsx]2!Сводная таблица3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2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'2'!$D$24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1E-4CD6-A0AC-3334959F58A6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1E-4CD6-A0AC-3334959F58A6}"/>
              </c:ext>
            </c:extLst>
          </c:dPt>
          <c:cat>
            <c:strRef>
              <c:f>'2'!$C$25:$C$26</c:f>
              <c:strCache>
                <c:ptCount val="2"/>
                <c:pt idx="0">
                  <c:v>валовая прибыль факт </c:v>
                </c:pt>
                <c:pt idx="1">
                  <c:v>продажи-валприб </c:v>
                </c:pt>
              </c:strCache>
            </c:strRef>
          </c:cat>
          <c:val>
            <c:numRef>
              <c:f>'2'!$D$25:$D$26</c:f>
              <c:numCache>
                <c:formatCode>#,##0</c:formatCode>
                <c:ptCount val="2"/>
                <c:pt idx="0">
                  <c:v>22322226.510000005</c:v>
                </c:pt>
                <c:pt idx="1">
                  <c:v>16432842.489999995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1E-4CD6-A0AC-3334959F5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92681366051661E-2"/>
          <c:y val="5.6569813433830787E-2"/>
          <c:w val="0.90290756063064914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tx>
            <c:v>Ряд1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6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</c:strLit>
          </c:cat>
          <c:val>
            <c:numLit>
              <c:formatCode>General</c:formatCode>
              <c:ptCount val="6"/>
              <c:pt idx="0">
                <c:v>22446693</c:v>
              </c:pt>
              <c:pt idx="1">
                <c:v>7262011</c:v>
              </c:pt>
              <c:pt idx="2">
                <c:v>6385001</c:v>
              </c:pt>
              <c:pt idx="3">
                <c:v>1110941</c:v>
              </c:pt>
              <c:pt idx="4">
                <c:v>883232</c:v>
              </c:pt>
              <c:pt idx="5">
                <c:v>667191</c:v>
              </c:pt>
            </c:numLit>
          </c:val>
          <c:extLst>
            <c:ext xmlns:c16="http://schemas.microsoft.com/office/drawing/2014/chart" uri="{C3380CC4-5D6E-409C-BE32-E72D297353CC}">
              <c16:uniqueId val="{00000000-BA3F-4D32-AC9C-74CA6CF1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axId val="464847728"/>
        <c:axId val="464848976"/>
      </c:barChart>
      <c:catAx>
        <c:axId val="464847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4848976"/>
        <c:crosses val="autoZero"/>
        <c:auto val="1"/>
        <c:lblAlgn val="ctr"/>
        <c:lblOffset val="100"/>
        <c:noMultiLvlLbl val="0"/>
      </c:catAx>
      <c:valAx>
        <c:axId val="464848976"/>
        <c:scaling>
          <c:orientation val="minMax"/>
        </c:scaling>
        <c:delete val="1"/>
        <c:axPos val="t"/>
        <c:numFmt formatCode="General" sourceLinked="1"/>
        <c:majorTickMark val="none"/>
        <c:minorTickMark val="none"/>
        <c:tickLblPos val="nextTo"/>
        <c:crossAx val="46484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92681366051661E-2"/>
          <c:y val="5.6569813433830787E-2"/>
          <c:w val="0.90290756063064914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'2'!$U$4:$U$9</c:f>
              <c:strCache>
                <c:ptCount val="6"/>
                <c:pt idx="0">
                  <c:v>Nike</c:v>
                </c:pt>
                <c:pt idx="1">
                  <c:v>Adidas</c:v>
                </c:pt>
                <c:pt idx="2">
                  <c:v>Reebok</c:v>
                </c:pt>
                <c:pt idx="3">
                  <c:v>Asics</c:v>
                </c:pt>
                <c:pt idx="4">
                  <c:v>Converse</c:v>
                </c:pt>
                <c:pt idx="5">
                  <c:v>Galosha</c:v>
                </c:pt>
              </c:strCache>
            </c:strRef>
          </c:cat>
          <c:val>
            <c:numRef>
              <c:f>'2'!$W$4:$W$9</c:f>
              <c:numCache>
                <c:formatCode>#,##0</c:formatCode>
                <c:ptCount val="6"/>
                <c:pt idx="0">
                  <c:v>12780757.170000002</c:v>
                </c:pt>
                <c:pt idx="1">
                  <c:v>4090575.8899999997</c:v>
                </c:pt>
                <c:pt idx="2">
                  <c:v>3722169.3899999983</c:v>
                </c:pt>
                <c:pt idx="3">
                  <c:v>778759.03</c:v>
                </c:pt>
                <c:pt idx="4">
                  <c:v>503375.8000000001</c:v>
                </c:pt>
                <c:pt idx="5">
                  <c:v>446589.23000000004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F-4D32-AC9C-74CA6CF19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0"/>
        <c:axId val="464847728"/>
        <c:axId val="464848976"/>
      </c:barChart>
      <c:catAx>
        <c:axId val="4648477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64848976"/>
        <c:crosses val="autoZero"/>
        <c:auto val="1"/>
        <c:lblAlgn val="ctr"/>
        <c:lblOffset val="100"/>
        <c:noMultiLvlLbl val="0"/>
      </c:catAx>
      <c:valAx>
        <c:axId val="464848976"/>
        <c:scaling>
          <c:orientation val="minMax"/>
        </c:scaling>
        <c:delete val="1"/>
        <c:axPos val="t"/>
        <c:numFmt formatCode="#,##0" sourceLinked="1"/>
        <c:majorTickMark val="none"/>
        <c:minorTickMark val="none"/>
        <c:tickLblPos val="nextTo"/>
        <c:crossAx val="46484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_xlchart.v1.1</cx:f>
      </cx:numDim>
    </cx:data>
  </cx:chartData>
  <cx:chart>
    <cx:plotArea>
      <cx:plotAreaRegion>
        <cx:series layoutId="treemap" uniqueId="{62C81C16-E26D-4AD2-A863-4AFF761A5AAB}">
          <cx:tx>
            <cx:txData>
              <cx:f>_xlchart.v1.0</cx:f>
              <cx:v>продажи</cx:v>
            </cx:txData>
          </cx:tx>
          <cx:spPr>
            <a:ln>
              <a:solidFill>
                <a:srgbClr val="A8A7A5"/>
              </a:solidFill>
              <a:prstDash val="dash"/>
            </a:ln>
          </cx:spPr>
          <cx:dataPt idx="0">
            <cx:spPr>
              <a:solidFill>
                <a:sysClr val="window" lastClr="FFFFFF">
                  <a:lumMod val="95000"/>
                </a:sysClr>
              </a:solidFill>
            </cx:spPr>
          </cx:dataPt>
          <cx:dataPt idx="3">
            <cx:spPr>
              <a:solidFill>
                <a:srgbClr val="E7E6E6"/>
              </a:solidFill>
            </cx:spPr>
          </cx:dataPt>
          <cx:dataPt idx="22">
            <cx:spPr>
              <a:solidFill>
                <a:srgbClr val="ACB9CA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>
                    <a:solidFill>
                      <a:srgbClr val="242A35"/>
                    </a:solidFill>
                  </a:defRPr>
                </a:pPr>
                <a:endParaRPr lang="ru-RU" sz="900" b="0" i="0" u="none" strike="noStrike" baseline="0">
                  <a:solidFill>
                    <a:srgbClr val="242A35"/>
                  </a:solidFill>
                  <a:latin typeface="Calibri" panose="020F0502020204030204"/>
                </a:endParaRPr>
              </a:p>
            </cx:txPr>
            <cx:visibility seriesName="0" categoryName="1" value="0"/>
            <cx:separator>, </cx:separator>
          </cx:dataLabels>
          <cx:dataId val="0"/>
          <cx:layoutPr/>
        </cx:series>
      </cx:plotAreaRegion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1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hyperlink" Target="https://t.me/finalyticspro" TargetMode="External"/><Relationship Id="rId7" Type="http://schemas.openxmlformats.org/officeDocument/2006/relationships/hyperlink" Target="https://finalytics.pro/pbimail/" TargetMode="External"/><Relationship Id="rId2" Type="http://schemas.openxmlformats.org/officeDocument/2006/relationships/image" Target="../media/image10.png"/><Relationship Id="rId1" Type="http://schemas.openxmlformats.org/officeDocument/2006/relationships/hyperlink" Target="https://vk.com/finalytics" TargetMode="External"/><Relationship Id="rId6" Type="http://schemas.openxmlformats.org/officeDocument/2006/relationships/image" Target="../media/image12.png"/><Relationship Id="rId5" Type="http://schemas.openxmlformats.org/officeDocument/2006/relationships/hyperlink" Target="https://www.youtube.com/salosteysv" TargetMode="External"/><Relationship Id="rId10" Type="http://schemas.openxmlformats.org/officeDocument/2006/relationships/image" Target="../media/image14.png"/><Relationship Id="rId4" Type="http://schemas.openxmlformats.org/officeDocument/2006/relationships/image" Target="../media/image11.png"/><Relationship Id="rId9" Type="http://schemas.openxmlformats.org/officeDocument/2006/relationships/hyperlink" Target="https://finalytics.pro/inform/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2</xdr:row>
      <xdr:rowOff>2801</xdr:rowOff>
    </xdr:from>
    <xdr:to>
      <xdr:col>34</xdr:col>
      <xdr:colOff>10523</xdr:colOff>
      <xdr:row>27</xdr:row>
      <xdr:rowOff>4874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id="{43768710-694E-441F-B73D-D3EA10FAA6BB}"/>
            </a:ext>
          </a:extLst>
        </xdr:cNvPr>
        <xdr:cNvSpPr/>
      </xdr:nvSpPr>
      <xdr:spPr>
        <a:xfrm>
          <a:off x="11106150" y="993401"/>
          <a:ext cx="4496798" cy="4650273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127000" dist="63500" dir="2700000" algn="tl" rotWithShape="0">
            <a:srgbClr val="A8A7A5">
              <a:alpha val="40000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199697</xdr:colOff>
          <xdr:row>7</xdr:row>
          <xdr:rowOff>115613</xdr:rowOff>
        </xdr:from>
        <xdr:to>
          <xdr:col>33</xdr:col>
          <xdr:colOff>399394</xdr:colOff>
          <xdr:row>25</xdr:row>
          <xdr:rowOff>13083</xdr:rowOff>
        </xdr:to>
        <xdr:pic>
          <xdr:nvPicPr>
            <xdr:cNvPr id="2" name="ПривязанноеФото">
              <a:extLst>
                <a:ext uri="{FF2B5EF4-FFF2-40B4-BE49-F238E27FC236}">
                  <a16:creationId xmlns:a16="http://schemas.microsoft.com/office/drawing/2014/main" id="{F3AFE25D-050D-40CE-8E96-D9CD7D616A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Экран" spid="_x0000_s324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477297" y="2259723"/>
              <a:ext cx="3925614" cy="305582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</xdr:pic>
        <xdr:clientData/>
      </xdr:twoCellAnchor>
    </mc:Choice>
    <mc:Fallback/>
  </mc:AlternateContent>
  <xdr:twoCellAnchor editAs="oneCell">
    <xdr:from>
      <xdr:col>27</xdr:col>
      <xdr:colOff>121024</xdr:colOff>
      <xdr:row>2</xdr:row>
      <xdr:rowOff>145735</xdr:rowOff>
    </xdr:from>
    <xdr:to>
      <xdr:col>33</xdr:col>
      <xdr:colOff>476251</xdr:colOff>
      <xdr:row>6</xdr:row>
      <xdr:rowOff>150854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группа товаров 1">
              <a:extLst>
                <a:ext uri="{FF2B5EF4-FFF2-40B4-BE49-F238E27FC236}">
                  <a16:creationId xmlns:a16="http://schemas.microsoft.com/office/drawing/2014/main" id="{EBEFCF79-B93C-4272-9D58-AA7B4398BE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группа товаров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40855" y="1137253"/>
              <a:ext cx="4091781" cy="9966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30</xdr:row>
      <xdr:rowOff>64391</xdr:rowOff>
    </xdr:from>
    <xdr:to>
      <xdr:col>13</xdr:col>
      <xdr:colOff>0</xdr:colOff>
      <xdr:row>47</xdr:row>
      <xdr:rowOff>161327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E501EF0-39BE-4776-BEA2-499EBD7E1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9</xdr:row>
      <xdr:rowOff>152400</xdr:rowOff>
    </xdr:from>
    <xdr:to>
      <xdr:col>25</xdr:col>
      <xdr:colOff>0</xdr:colOff>
      <xdr:row>27</xdr:row>
      <xdr:rowOff>0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796B5CE-E3D5-4BE6-AD82-EFD19595F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9</xdr:row>
      <xdr:rowOff>152400</xdr:rowOff>
    </xdr:from>
    <xdr:to>
      <xdr:col>13</xdr:col>
      <xdr:colOff>0</xdr:colOff>
      <xdr:row>27</xdr:row>
      <xdr:rowOff>0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FA27B8FB-456F-44E5-BFD2-CD22CF3BA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45040</xdr:colOff>
      <xdr:row>3</xdr:row>
      <xdr:rowOff>26893</xdr:rowOff>
    </xdr:from>
    <xdr:ext cx="1440000" cy="360000"/>
    <xdr:sp macro="" textlink="'2'!$D$5">
      <xdr:nvSpPr>
        <xdr:cNvPr id="5" name="TextBox 4">
          <a:extLst>
            <a:ext uri="{FF2B5EF4-FFF2-40B4-BE49-F238E27FC236}">
              <a16:creationId xmlns:a16="http://schemas.microsoft.com/office/drawing/2014/main" id="{AE948873-D3F5-200A-D172-B00FBEC6D1C7}"/>
            </a:ext>
          </a:extLst>
        </xdr:cNvPr>
        <xdr:cNvSpPr txBox="1"/>
      </xdr:nvSpPr>
      <xdr:spPr>
        <a:xfrm>
          <a:off x="715233" y="1404001"/>
          <a:ext cx="1440000" cy="360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8D5F61E8-EAE3-4CF2-BFE9-504D169F87F1}" type="TxLink">
            <a:rPr lang="en-US" sz="1600" b="0" i="0" u="none" strike="noStrike">
              <a:solidFill>
                <a:srgbClr val="000000"/>
              </a:solidFill>
              <a:latin typeface="Arial Nova"/>
            </a:rPr>
            <a:pPr/>
            <a:t>38 755 069</a:t>
          </a:fld>
          <a:endParaRPr lang="ru-RU" sz="2000"/>
        </a:p>
      </xdr:txBody>
    </xdr:sp>
    <xdr:clientData/>
  </xdr:oneCellAnchor>
  <xdr:oneCellAnchor>
    <xdr:from>
      <xdr:col>8</xdr:col>
      <xdr:colOff>45041</xdr:colOff>
      <xdr:row>3</xdr:row>
      <xdr:rowOff>26893</xdr:rowOff>
    </xdr:from>
    <xdr:ext cx="1440000" cy="360000"/>
    <xdr:sp macro="" textlink="'2'!$D$8">
      <xdr:nvSpPr>
        <xdr:cNvPr id="6" name="TextBox 5">
          <a:extLst>
            <a:ext uri="{FF2B5EF4-FFF2-40B4-BE49-F238E27FC236}">
              <a16:creationId xmlns:a16="http://schemas.microsoft.com/office/drawing/2014/main" id="{621BFAC0-B273-AE6A-E8D1-DF7D8A84D490}"/>
            </a:ext>
          </a:extLst>
        </xdr:cNvPr>
        <xdr:cNvSpPr txBox="1"/>
      </xdr:nvSpPr>
      <xdr:spPr>
        <a:xfrm>
          <a:off x="3295017" y="1404001"/>
          <a:ext cx="1440000" cy="360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indent="0"/>
          <a:fld id="{87659E6D-3AAF-4E2E-899C-A0495359FA93}" type="TxLink">
            <a:rPr lang="en-US" sz="1600" b="0" i="0" u="none" strike="noStrike">
              <a:solidFill>
                <a:srgbClr val="000000"/>
              </a:solidFill>
              <a:latin typeface="Arial Nova"/>
              <a:ea typeface="+mn-ea"/>
              <a:cs typeface="+mn-cs"/>
            </a:rPr>
            <a:pPr marL="0" indent="0"/>
            <a:t>22 322 227</a:t>
          </a:fld>
          <a:endParaRPr lang="ru-RU" sz="1600" b="0" i="0" u="none" strike="noStrike">
            <a:solidFill>
              <a:srgbClr val="000000"/>
            </a:solidFill>
            <a:latin typeface="Arial Nova"/>
            <a:ea typeface="+mn-ea"/>
            <a:cs typeface="+mn-cs"/>
          </a:endParaRPr>
        </a:p>
      </xdr:txBody>
    </xdr:sp>
    <xdr:clientData/>
  </xdr:oneCellAnchor>
  <xdr:twoCellAnchor>
    <xdr:from>
      <xdr:col>4</xdr:col>
      <xdr:colOff>510988</xdr:colOff>
      <xdr:row>1</xdr:row>
      <xdr:rowOff>666749</xdr:rowOff>
    </xdr:from>
    <xdr:to>
      <xdr:col>6</xdr:col>
      <xdr:colOff>94438</xdr:colOff>
      <xdr:row>6</xdr:row>
      <xdr:rowOff>26924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70AFD95A-1105-4093-9506-F6AD8DAB5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511800</xdr:colOff>
      <xdr:row>2</xdr:row>
      <xdr:rowOff>0</xdr:rowOff>
    </xdr:from>
    <xdr:to>
      <xdr:col>13</xdr:col>
      <xdr:colOff>0</xdr:colOff>
      <xdr:row>6</xdr:row>
      <xdr:rowOff>26925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49459FF0-2098-47CF-B9C0-81BC66204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660586</xdr:colOff>
      <xdr:row>2</xdr:row>
      <xdr:rowOff>236908</xdr:rowOff>
    </xdr:from>
    <xdr:ext cx="648000" cy="262957"/>
    <xdr:sp macro="" textlink="'2'!$D$6">
      <xdr:nvSpPr>
        <xdr:cNvPr id="15" name="TextBox 14">
          <a:extLst>
            <a:ext uri="{FF2B5EF4-FFF2-40B4-BE49-F238E27FC236}">
              <a16:creationId xmlns:a16="http://schemas.microsoft.com/office/drawing/2014/main" id="{F7D92F47-3F26-A755-CD8F-3D15C2BB8C49}"/>
            </a:ext>
          </a:extLst>
        </xdr:cNvPr>
        <xdr:cNvSpPr txBox="1"/>
      </xdr:nvSpPr>
      <xdr:spPr>
        <a:xfrm>
          <a:off x="2166225" y="1356956"/>
          <a:ext cx="648000" cy="2629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marL="0" indent="0" algn="ctr"/>
          <a:fld id="{5FF91B39-907B-4362-B5B1-A9AFD74116C7}" type="TxLink">
            <a:rPr lang="en-US" sz="1100" b="0" i="0" u="none" strike="noStrike">
              <a:solidFill>
                <a:srgbClr val="242A35"/>
              </a:solidFill>
              <a:latin typeface="Arial Nova"/>
              <a:ea typeface="+mn-ea"/>
              <a:cs typeface="+mn-cs"/>
            </a:rPr>
            <a:pPr marL="0" indent="0" algn="ctr"/>
            <a:t>97%</a:t>
          </a:fld>
          <a:endParaRPr lang="ru-RU" sz="1100" b="0" i="0" u="none" strike="noStrike">
            <a:solidFill>
              <a:srgbClr val="242A35"/>
            </a:solidFill>
            <a:latin typeface="Arial Nova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661706</xdr:colOff>
      <xdr:row>2</xdr:row>
      <xdr:rowOff>295660</xdr:rowOff>
    </xdr:from>
    <xdr:ext cx="648000" cy="268728"/>
    <xdr:sp macro="" textlink="'2'!$D$9">
      <xdr:nvSpPr>
        <xdr:cNvPr id="17" name="TextBox 16">
          <a:extLst>
            <a:ext uri="{FF2B5EF4-FFF2-40B4-BE49-F238E27FC236}">
              <a16:creationId xmlns:a16="http://schemas.microsoft.com/office/drawing/2014/main" id="{676AD2A0-7CC5-E945-D883-BCF7AF602A4D}"/>
            </a:ext>
          </a:extLst>
        </xdr:cNvPr>
        <xdr:cNvSpPr txBox="1"/>
      </xdr:nvSpPr>
      <xdr:spPr>
        <a:xfrm>
          <a:off x="4652681" y="1286260"/>
          <a:ext cx="648000" cy="2687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fld id="{D7183DB0-D667-4790-A9EB-1C3E44BC6CAF}" type="TxLink">
            <a:rPr lang="en-US" sz="1100" b="0" i="0" u="none" strike="noStrike">
              <a:solidFill>
                <a:srgbClr val="242A35"/>
              </a:solidFill>
              <a:latin typeface="Arial Nova"/>
            </a:rPr>
            <a:pPr algn="ctr"/>
            <a:t>89%</a:t>
          </a:fld>
          <a:endParaRPr lang="ru-RU" sz="2800">
            <a:solidFill>
              <a:srgbClr val="242A35"/>
            </a:solidFill>
          </a:endParaRPr>
        </a:p>
      </xdr:txBody>
    </xdr:sp>
    <xdr:clientData/>
  </xdr:oneCellAnchor>
  <xdr:oneCellAnchor>
    <xdr:from>
      <xdr:col>4</xdr:col>
      <xdr:colOff>653304</xdr:colOff>
      <xdr:row>3</xdr:row>
      <xdr:rowOff>52271</xdr:rowOff>
    </xdr:from>
    <xdr:ext cx="648000" cy="201915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55923EA-538D-352C-8CC7-A97D02778115}"/>
            </a:ext>
          </a:extLst>
        </xdr:cNvPr>
        <xdr:cNvSpPr txBox="1"/>
      </xdr:nvSpPr>
      <xdr:spPr>
        <a:xfrm>
          <a:off x="2158943" y="1557910"/>
          <a:ext cx="648000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700">
              <a:solidFill>
                <a:schemeClr val="tx1">
                  <a:lumMod val="50000"/>
                  <a:lumOff val="50000"/>
                </a:schemeClr>
              </a:solidFill>
            </a:rPr>
            <a:t>от плана</a:t>
          </a:r>
        </a:p>
      </xdr:txBody>
    </xdr:sp>
    <xdr:clientData/>
  </xdr:oneCellAnchor>
  <xdr:oneCellAnchor>
    <xdr:from>
      <xdr:col>10</xdr:col>
      <xdr:colOff>662829</xdr:colOff>
      <xdr:row>3</xdr:row>
      <xdr:rowOff>116538</xdr:rowOff>
    </xdr:from>
    <xdr:ext cx="648000" cy="201915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EEFDD0F-ADFE-8D1A-CC19-789818C7EE66}"/>
            </a:ext>
          </a:extLst>
        </xdr:cNvPr>
        <xdr:cNvSpPr txBox="1"/>
      </xdr:nvSpPr>
      <xdr:spPr>
        <a:xfrm>
          <a:off x="4653804" y="1488138"/>
          <a:ext cx="648000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ru-RU" sz="700">
              <a:solidFill>
                <a:schemeClr val="tx1">
                  <a:lumMod val="50000"/>
                  <a:lumOff val="50000"/>
                </a:schemeClr>
              </a:solidFill>
            </a:rPr>
            <a:t>от плана</a:t>
          </a:r>
        </a:p>
      </xdr:txBody>
    </xdr:sp>
    <xdr:clientData/>
  </xdr:oneCellAnchor>
  <xdr:twoCellAnchor>
    <xdr:from>
      <xdr:col>16</xdr:col>
      <xdr:colOff>511800</xdr:colOff>
      <xdr:row>1</xdr:row>
      <xdr:rowOff>639825</xdr:rowOff>
    </xdr:from>
    <xdr:to>
      <xdr:col>19</xdr:col>
      <xdr:colOff>0</xdr:colOff>
      <xdr:row>6</xdr:row>
      <xdr:rowOff>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6680DFD-E31E-43B0-9403-4BFDC08A4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17</xdr:col>
      <xdr:colOff>6721</xdr:colOff>
      <xdr:row>2</xdr:row>
      <xdr:rowOff>222729</xdr:rowOff>
    </xdr:from>
    <xdr:ext cx="612000" cy="360000"/>
    <xdr:sp macro="" textlink="'2'!$D$10">
      <xdr:nvSpPr>
        <xdr:cNvPr id="27" name="TextBox 26">
          <a:extLst>
            <a:ext uri="{FF2B5EF4-FFF2-40B4-BE49-F238E27FC236}">
              <a16:creationId xmlns:a16="http://schemas.microsoft.com/office/drawing/2014/main" id="{88A20D17-732E-C5CB-BA9D-40F14F61B0C6}"/>
            </a:ext>
          </a:extLst>
        </xdr:cNvPr>
        <xdr:cNvSpPr txBox="1"/>
      </xdr:nvSpPr>
      <xdr:spPr>
        <a:xfrm>
          <a:off x="7351299" y="1342777"/>
          <a:ext cx="612000" cy="360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indent="0" algn="ctr"/>
          <a:fld id="{95F204D9-264F-4FB9-82C0-21E8CC3F6361}" type="TxLink">
            <a:rPr lang="en-US" sz="1100" b="0" i="0" u="none" strike="noStrike">
              <a:solidFill>
                <a:srgbClr val="000000"/>
              </a:solidFill>
              <a:latin typeface="Arial Nova"/>
              <a:ea typeface="+mn-ea"/>
              <a:cs typeface="+mn-cs"/>
            </a:rPr>
            <a:pPr marL="0" indent="0" algn="ctr"/>
            <a:t>58%</a:t>
          </a:fld>
          <a:endParaRPr lang="ru-RU" sz="1100" b="0" i="0" u="none" strike="noStrike">
            <a:solidFill>
              <a:srgbClr val="000000"/>
            </a:solidFill>
            <a:latin typeface="Arial Nova"/>
            <a:ea typeface="+mn-ea"/>
            <a:cs typeface="+mn-cs"/>
          </a:endParaRPr>
        </a:p>
      </xdr:txBody>
    </xdr:sp>
    <xdr:clientData/>
  </xdr:oneCellAnchor>
  <xdr:twoCellAnchor>
    <xdr:from>
      <xdr:col>16</xdr:col>
      <xdr:colOff>532839</xdr:colOff>
      <xdr:row>32</xdr:row>
      <xdr:rowOff>139851</xdr:rowOff>
    </xdr:from>
    <xdr:to>
      <xdr:col>21</xdr:col>
      <xdr:colOff>466725</xdr:colOff>
      <xdr:row>46</xdr:row>
      <xdr:rowOff>35859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70362144-92E8-D27C-4741-0ACA309297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576543</xdr:colOff>
      <xdr:row>32</xdr:row>
      <xdr:rowOff>139851</xdr:rowOff>
    </xdr:from>
    <xdr:to>
      <xdr:col>23</xdr:col>
      <xdr:colOff>200026</xdr:colOff>
      <xdr:row>46</xdr:row>
      <xdr:rowOff>35859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9C3008EC-EE93-78AF-1FAC-3756206F68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130895</xdr:colOff>
      <xdr:row>30</xdr:row>
      <xdr:rowOff>147144</xdr:rowOff>
    </xdr:from>
    <xdr:to>
      <xdr:col>33</xdr:col>
      <xdr:colOff>438495</xdr:colOff>
      <xdr:row>45</xdr:row>
      <xdr:rowOff>73570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4" name="Диаграмма 33">
              <a:extLst>
                <a:ext uri="{FF2B5EF4-FFF2-40B4-BE49-F238E27FC236}">
                  <a16:creationId xmlns:a16="http://schemas.microsoft.com/office/drawing/2014/main" id="{AB19CD52-DD87-4351-8CFF-40244FB2F5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54215" y="6525084"/>
              <a:ext cx="4033780" cy="244102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диаграмма недоступна в вашей версии Excel.
Изменение этой фигуры или сохранение книги в другом формате приведет к остаточному повреждению диаграммы.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</xdr:colOff>
      <xdr:row>3</xdr:row>
      <xdr:rowOff>22860</xdr:rowOff>
    </xdr:from>
    <xdr:to>
      <xdr:col>3</xdr:col>
      <xdr:colOff>0</xdr:colOff>
      <xdr:row>3</xdr:row>
      <xdr:rowOff>3141275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0735F70-13DB-E660-B31A-C066636BF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740" y="4091940"/>
          <a:ext cx="4107180" cy="311841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</xdr:row>
      <xdr:rowOff>15240</xdr:rowOff>
    </xdr:from>
    <xdr:to>
      <xdr:col>3</xdr:col>
      <xdr:colOff>1</xdr:colOff>
      <xdr:row>4</xdr:row>
      <xdr:rowOff>3145226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4F9C8C1-B6FB-E96F-67FC-EDEB893A8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1" y="7383780"/>
          <a:ext cx="4122420" cy="3129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</xdr:row>
      <xdr:rowOff>15240</xdr:rowOff>
    </xdr:from>
    <xdr:to>
      <xdr:col>3</xdr:col>
      <xdr:colOff>7621</xdr:colOff>
      <xdr:row>5</xdr:row>
      <xdr:rowOff>3151011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F636D1C-5997-3C07-4916-07F6E5677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01" y="10683240"/>
          <a:ext cx="4130040" cy="313577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6</xdr:row>
      <xdr:rowOff>15240</xdr:rowOff>
    </xdr:from>
    <xdr:to>
      <xdr:col>3</xdr:col>
      <xdr:colOff>7621</xdr:colOff>
      <xdr:row>6</xdr:row>
      <xdr:rowOff>3151011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FA3585B-3363-3DE3-55CD-714F6B0CD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501" y="13982700"/>
          <a:ext cx="4130040" cy="313577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</xdr:row>
      <xdr:rowOff>15240</xdr:rowOff>
    </xdr:from>
    <xdr:to>
      <xdr:col>3</xdr:col>
      <xdr:colOff>7621</xdr:colOff>
      <xdr:row>7</xdr:row>
      <xdr:rowOff>3151011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7BFB0C9-E3D4-0B7D-4E5B-D7C41048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1" y="17282160"/>
          <a:ext cx="4130040" cy="313577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</xdr:row>
      <xdr:rowOff>15240</xdr:rowOff>
    </xdr:from>
    <xdr:to>
      <xdr:col>3</xdr:col>
      <xdr:colOff>7621</xdr:colOff>
      <xdr:row>8</xdr:row>
      <xdr:rowOff>3151011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33C797B-76C8-D8C5-53A2-33E58DC39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3501" y="20581620"/>
          <a:ext cx="4130040" cy="3135771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144781</xdr:colOff>
      <xdr:row>2</xdr:row>
      <xdr:rowOff>228600</xdr:rowOff>
    </xdr:from>
    <xdr:to>
      <xdr:col>2</xdr:col>
      <xdr:colOff>4000500</xdr:colOff>
      <xdr:row>2</xdr:row>
      <xdr:rowOff>3171723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90156069-4723-663A-D51B-859542F1F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8281" y="998220"/>
          <a:ext cx="3855719" cy="2943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62207</xdr:colOff>
      <xdr:row>5</xdr:row>
      <xdr:rowOff>64562</xdr:rowOff>
    </xdr:from>
    <xdr:to>
      <xdr:col>1</xdr:col>
      <xdr:colOff>242207</xdr:colOff>
      <xdr:row>5</xdr:row>
      <xdr:rowOff>244562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88594F-B333-4894-901A-0E789386C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984802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6</xdr:row>
      <xdr:rowOff>48489</xdr:rowOff>
    </xdr:from>
    <xdr:to>
      <xdr:col>1</xdr:col>
      <xdr:colOff>242207</xdr:colOff>
      <xdr:row>6</xdr:row>
      <xdr:rowOff>228489</xdr:rowOff>
    </xdr:to>
    <xdr:pic>
      <xdr:nvPicPr>
        <xdr:cNvPr id="3" name="Рисунок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F1F149-A73A-4C63-AEE4-0F21E46E5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2258289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62207</xdr:colOff>
      <xdr:row>4</xdr:row>
      <xdr:rowOff>55143</xdr:rowOff>
    </xdr:from>
    <xdr:to>
      <xdr:col>1</xdr:col>
      <xdr:colOff>242207</xdr:colOff>
      <xdr:row>4</xdr:row>
      <xdr:rowOff>235143</xdr:rowOff>
    </xdr:to>
    <xdr:pic>
      <xdr:nvPicPr>
        <xdr:cNvPr id="4" name="Рисунок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100E43-D060-4839-95AD-4F01B90A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807" y="1685823"/>
          <a:ext cx="180000" cy="1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7</xdr:row>
      <xdr:rowOff>69273</xdr:rowOff>
    </xdr:from>
    <xdr:to>
      <xdr:col>1</xdr:col>
      <xdr:colOff>248771</xdr:colOff>
      <xdr:row>7</xdr:row>
      <xdr:rowOff>241843</xdr:rowOff>
    </xdr:to>
    <xdr:pic>
      <xdr:nvPicPr>
        <xdr:cNvPr id="5" name="Рисунок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0FECD89-AB4E-4075-ACC2-E0D8739F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70000" contrast="-70000"/>
          <a:alphaModFix amt="53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2568633"/>
          <a:ext cx="172570" cy="172570"/>
        </a:xfrm>
        <a:prstGeom prst="rect">
          <a:avLst/>
        </a:prstGeom>
      </xdr:spPr>
    </xdr:pic>
    <xdr:clientData/>
  </xdr:twoCellAnchor>
  <xdr:twoCellAnchor editAs="oneCell">
    <xdr:from>
      <xdr:col>1</xdr:col>
      <xdr:colOff>19879</xdr:colOff>
      <xdr:row>3</xdr:row>
      <xdr:rowOff>26504</xdr:rowOff>
    </xdr:from>
    <xdr:to>
      <xdr:col>1</xdr:col>
      <xdr:colOff>265045</xdr:colOff>
      <xdr:row>3</xdr:row>
      <xdr:rowOff>271670</xdr:rowOff>
    </xdr:to>
    <xdr:pic>
      <xdr:nvPicPr>
        <xdr:cNvPr id="6" name="Рисунок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A778625-C6C8-4AE5-823B-87ABC13B8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79" y="1367624"/>
          <a:ext cx="245166" cy="24516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" refreshedDate="44984.817673726851" createdVersion="6" refreshedVersion="8" minRefreshableVersion="3" recordCount="336" xr:uid="{75BD0410-A8A9-4FDD-ABD6-B1A62E2AF02F}">
  <cacheSource type="worksheet">
    <worksheetSource name="продажи"/>
  </cacheSource>
  <cacheFields count="16">
    <cacheField name="дата" numFmtId="14">
      <sharedItems containsSemiMixedTypes="0" containsNonDate="0" containsDate="1" containsString="0" minDate="2022-01-01T00:00:00" maxDate="2022-12-02T00:00:00" count="12"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  <fieldGroup par="8" base="0">
        <rangePr groupBy="days" startDate="2022-01-01T00:00:00" endDate="2022-12-02T00:00:00"/>
        <groupItems count="368">
          <s v="&lt;01.01.2022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2.12.2022"/>
        </groupItems>
      </fieldGroup>
    </cacheField>
    <cacheField name="город" numFmtId="0">
      <sharedItems count="11">
        <s v="Москва"/>
        <s v="Санкт-Петербург"/>
        <s v="Алматы"/>
        <s v="Новосибирск"/>
        <s v="Сеул"/>
        <s v="Пекин"/>
        <s v="Воронеж"/>
        <s v="Сочи" u="1"/>
        <s v="Барнаул" u="1"/>
        <s v="Омск" u="1"/>
        <s v="Екатеринбург" u="1"/>
      </sharedItems>
    </cacheField>
    <cacheField name="группа товаров" numFmtId="0">
      <sharedItems count="12">
        <s v="Adidas"/>
        <s v="Reebok"/>
        <s v="Nike"/>
        <s v="Converse"/>
        <s v="Asics"/>
        <s v="Galosha"/>
        <s v="Классика" u="1"/>
        <s v="Абстракция" u="1"/>
        <s v="Фото деревья" u="1"/>
        <s v="Фото город" u="1"/>
        <s v="Постер" u="1"/>
        <s v="Плакат" u="1"/>
      </sharedItems>
    </cacheField>
    <cacheField name="продажи план" numFmtId="165">
      <sharedItems containsSemiMixedTypes="0" containsString="0" containsNumber="1" minValue="7040.0788416000005" maxValue="811351.71264672"/>
    </cacheField>
    <cacheField name="валовая прибыль план" numFmtId="165">
      <sharedItems containsSemiMixedTypes="0" containsString="0" containsNumber="1" minValue="4097.8344000000006" maxValue="512673.02812000003"/>
    </cacheField>
    <cacheField name="продажи факт" numFmtId="165">
      <sharedItems containsSemiMixedTypes="0" containsString="0" containsNumber="1" containsInteger="1" minValue="6576" maxValue="780158"/>
    </cacheField>
    <cacheField name="валовая прибыль факт" numFmtId="165">
      <sharedItems containsSemiMixedTypes="0" containsString="0" containsNumber="1" minValue="3616.8" maxValue="452491.63999999996"/>
    </cacheField>
    <cacheField name="Месяцы" numFmtId="0" databaseField="0">
      <fieldGroup base="0">
        <rangePr groupBy="months" startDate="2022-01-01T00:00:00" endDate="2022-12-02T00:00:00"/>
        <groupItems count="14">
          <s v="&lt;01.01.2022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2.12.2022"/>
        </groupItems>
      </fieldGroup>
    </cacheField>
    <cacheField name="Годы" numFmtId="0" databaseField="0">
      <fieldGroup base="0">
        <rangePr groupBy="years" startDate="2022-01-01T00:00:00" endDate="2022-12-02T00:00:00"/>
        <groupItems count="3">
          <s v="&lt;01.01.2022"/>
          <s v="2022"/>
          <s v="&gt;02.12.2022"/>
        </groupItems>
      </fieldGroup>
    </cacheField>
    <cacheField name="%" numFmtId="0" formula=" IF('продажи план'=0,0,'продажи факт'/'продажи план')" databaseField="0"/>
    <cacheField name="Продажи-Валприб" numFmtId="0" formula="'продажи факт'-'валовая прибыль факт'" databaseField="0"/>
    <cacheField name="Рент" numFmtId="0" formula="'валовая прибыль факт'/'продажи факт'" databaseField="0"/>
    <cacheField name="% план продаж" numFmtId="0" formula=" IF('продажи план'=0,0,'продажи факт'/'продажи план')" databaseField="0"/>
    <cacheField name="% валприб план" numFmtId="0" formula=" IF('валовая прибыль план'=0,0,'валовая прибыль факт'/'валовая прибыль план')" databaseField="0"/>
    <cacheField name="прплан-" numFmtId="0" formula=" IF('продажи план'-'продажи факт'&gt;0,'продажи план'-'продажи факт',0)" databaseField="0"/>
    <cacheField name="валпрплан-" numFmtId="0" formula=" IF('валовая прибыль план'-'валовая прибыль факт'&gt;0,'валовая прибыль план'-'валовая прибыль факт',0)" databaseField="0"/>
  </cacheFields>
  <extLst>
    <ext xmlns:x14="http://schemas.microsoft.com/office/spreadsheetml/2009/9/main" uri="{725AE2AE-9491-48be-B2B4-4EB974FC3084}">
      <x14:pivotCacheDefinition pivotCacheId="16354881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6">
  <r>
    <x v="0"/>
    <x v="0"/>
    <x v="0"/>
    <n v="169982.75868839998"/>
    <n v="107484.72768000001"/>
    <n v="175491"/>
    <n v="101784.78"/>
  </r>
  <r>
    <x v="0"/>
    <x v="0"/>
    <x v="0"/>
    <n v="107960.57968751999"/>
    <n v="60159.7304"/>
    <n v="102802"/>
    <n v="57569.120000000003"/>
  </r>
  <r>
    <x v="0"/>
    <x v="0"/>
    <x v="0"/>
    <n v="174628.09121184002"/>
    <n v="98919.025920000015"/>
    <n v="166284"/>
    <n v="86467.680000000008"/>
  </r>
  <r>
    <x v="0"/>
    <x v="0"/>
    <x v="0"/>
    <n v="107258.49883224"/>
    <n v="77542.465000000011"/>
    <n v="108451"/>
    <n v="70493.150000000009"/>
  </r>
  <r>
    <x v="0"/>
    <x v="0"/>
    <x v="1"/>
    <n v="195044.59514232"/>
    <n v="125405.62100000001"/>
    <n v="193229"/>
    <n v="114005.11"/>
  </r>
  <r>
    <x v="0"/>
    <x v="0"/>
    <x v="1"/>
    <n v="95242.127903999994"/>
    <n v="66029.206320000012"/>
    <n v="93412"/>
    <n v="58849.56"/>
  </r>
  <r>
    <x v="0"/>
    <x v="0"/>
    <x v="1"/>
    <n v="201400.15050288005"/>
    <n v="120677.35955000002"/>
    <n v="193657"/>
    <n v="106511.35"/>
  </r>
  <r>
    <x v="0"/>
    <x v="0"/>
    <x v="1"/>
    <n v="68878.741478399985"/>
    <n v="41846.224199999997"/>
    <n v="70370"/>
    <n v="37296.1"/>
  </r>
  <r>
    <x v="0"/>
    <x v="1"/>
    <x v="2"/>
    <n v="609323.06524319993"/>
    <n v="412347.78332000005"/>
    <n v="629068"/>
    <n v="371150.12"/>
  </r>
  <r>
    <x v="0"/>
    <x v="1"/>
    <x v="2"/>
    <n v="761099.93820000009"/>
    <n v="448332.88500000007"/>
    <n v="746475"/>
    <n v="388167"/>
  </r>
  <r>
    <x v="0"/>
    <x v="1"/>
    <x v="2"/>
    <n v="644091.27479424002"/>
    <n v="347443.09600000002"/>
    <n v="607418"/>
    <n v="303709"/>
  </r>
  <r>
    <x v="0"/>
    <x v="1"/>
    <x v="2"/>
    <n v="107002.89731376001"/>
    <n v="58263.982920000002"/>
    <n v="102889"/>
    <n v="53502.28"/>
  </r>
  <r>
    <x v="0"/>
    <x v="1"/>
    <x v="2"/>
    <n v="744181.03247039986"/>
    <n v="409885.91600000003"/>
    <n v="768296"/>
    <n v="384148"/>
  </r>
  <r>
    <x v="0"/>
    <x v="1"/>
    <x v="3"/>
    <n v="10983.371293439999"/>
    <n v="5525.9930000000004"/>
    <n v="10358"/>
    <n v="5179"/>
  </r>
  <r>
    <x v="0"/>
    <x v="1"/>
    <x v="3"/>
    <n v="19112.506938000002"/>
    <n v="11053.900000000001"/>
    <n v="19325"/>
    <n v="10049"/>
  </r>
  <r>
    <x v="0"/>
    <x v="1"/>
    <x v="3"/>
    <n v="14556.0522492"/>
    <n v="7842.6634000000004"/>
    <n v="14135"/>
    <n v="7350.2"/>
  </r>
  <r>
    <x v="0"/>
    <x v="1"/>
    <x v="3"/>
    <n v="19205.77921416"/>
    <n v="11731.096850000002"/>
    <n v="19027"/>
    <n v="11225.93"/>
  </r>
  <r>
    <x v="0"/>
    <x v="1"/>
    <x v="3"/>
    <n v="20634.197018400002"/>
    <n v="10600.7"/>
    <n v="19274"/>
    <n v="9637"/>
  </r>
  <r>
    <x v="0"/>
    <x v="1"/>
    <x v="4"/>
    <n v="20847.784896000005"/>
    <n v="14327.341600000003"/>
    <n v="18904"/>
    <n v="14745.12"/>
  </r>
  <r>
    <x v="0"/>
    <x v="1"/>
    <x v="4"/>
    <n v="19576.540944"/>
    <n v="15109.537080000002"/>
    <n v="16221"/>
    <n v="9732.6"/>
  </r>
  <r>
    <x v="0"/>
    <x v="1"/>
    <x v="4"/>
    <n v="23707.511568000002"/>
    <n v="19551.177359999998"/>
    <n v="21099"/>
    <n v="17512.169999999998"/>
  </r>
  <r>
    <x v="0"/>
    <x v="1"/>
    <x v="4"/>
    <n v="22822.557732000005"/>
    <n v="12547.580760000003"/>
    <n v="18749"/>
    <n v="11999.36"/>
  </r>
  <r>
    <x v="0"/>
    <x v="1"/>
    <x v="4"/>
    <n v="24458.888448000002"/>
    <n v="13964.417280000001"/>
    <n v="21568"/>
    <n v="12940.8"/>
  </r>
  <r>
    <x v="0"/>
    <x v="1"/>
    <x v="5"/>
    <n v="9359.2927440000003"/>
    <n v="7421.5845000000008"/>
    <n v="11106"/>
    <n v="6774.66"/>
  </r>
  <r>
    <x v="0"/>
    <x v="1"/>
    <x v="5"/>
    <n v="9622.0353599999999"/>
    <n v="6103.9440000000004"/>
    <n v="11010"/>
    <n v="7927.2"/>
  </r>
  <r>
    <x v="0"/>
    <x v="1"/>
    <x v="5"/>
    <n v="9156.8933280000001"/>
    <n v="6389.7583199999999"/>
    <n v="10604"/>
    <n v="6574.48"/>
  </r>
  <r>
    <x v="0"/>
    <x v="1"/>
    <x v="5"/>
    <n v="8548.5922559999999"/>
    <n v="6146.0467200000003"/>
    <n v="10144"/>
    <n v="6593.6"/>
  </r>
  <r>
    <x v="0"/>
    <x v="1"/>
    <x v="5"/>
    <n v="9876.7252800000006"/>
    <n v="6369.9372000000012"/>
    <n v="11720"/>
    <n v="7149.2"/>
  </r>
  <r>
    <x v="1"/>
    <x v="2"/>
    <x v="0"/>
    <n v="195202.88680032"/>
    <n v="104266.23900000002"/>
    <n v="187698"/>
    <n v="93849"/>
  </r>
  <r>
    <x v="1"/>
    <x v="2"/>
    <x v="0"/>
    <n v="168951.5943192"/>
    <n v="102074.34160000001"/>
    <n v="170830"/>
    <n v="95664.8"/>
  </r>
  <r>
    <x v="1"/>
    <x v="2"/>
    <x v="0"/>
    <n v="196714.92134447998"/>
    <n v="130706.46028000001"/>
    <n v="198902"/>
    <n v="115363.15999999999"/>
  </r>
  <r>
    <x v="1"/>
    <x v="2"/>
    <x v="0"/>
    <n v="188489.29151303999"/>
    <n v="115005.80784000002"/>
    <n v="183037"/>
    <n v="102500.72000000002"/>
  </r>
  <r>
    <x v="1"/>
    <x v="2"/>
    <x v="1"/>
    <n v="130730.53646016002"/>
    <n v="83322.286080000005"/>
    <n v="123287"/>
    <n v="78903.680000000008"/>
  </r>
  <r>
    <x v="1"/>
    <x v="2"/>
    <x v="1"/>
    <n v="140755.32813888"/>
    <n v="100875.57480000002"/>
    <n v="140868"/>
    <n v="87338.16"/>
  </r>
  <r>
    <x v="1"/>
    <x v="2"/>
    <x v="1"/>
    <n v="155554.30837800002"/>
    <n v="112069.6148"/>
    <n v="160595"/>
    <n v="97962.95"/>
  </r>
  <r>
    <x v="1"/>
    <x v="2"/>
    <x v="1"/>
    <n v="206920.06865208002"/>
    <n v="118338.01980000002"/>
    <n v="197033"/>
    <n v="102457.16"/>
  </r>
  <r>
    <x v="1"/>
    <x v="3"/>
    <x v="2"/>
    <n v="489783.20352192002"/>
    <n v="326172.42504"/>
    <n v="485224"/>
    <n v="305691.12"/>
  </r>
  <r>
    <x v="1"/>
    <x v="3"/>
    <x v="2"/>
    <n v="515759.64458760002"/>
    <n v="289027.69434000005"/>
    <n v="481761"/>
    <n v="260150.94000000003"/>
  </r>
  <r>
    <x v="1"/>
    <x v="3"/>
    <x v="2"/>
    <n v="210309.77362752001"/>
    <n v="125213.52184000002"/>
    <n v="212648"/>
    <n v="112703.44"/>
  </r>
  <r>
    <x v="1"/>
    <x v="3"/>
    <x v="2"/>
    <n v="674588.21973480005"/>
    <n v="352729.97760000004"/>
    <n v="642355"/>
    <n v="334024.60000000003"/>
  </r>
  <r>
    <x v="1"/>
    <x v="3"/>
    <x v="2"/>
    <n v="503053.69300200004"/>
    <n v="321408.03529999999"/>
    <n v="519355"/>
    <n v="301225.89999999997"/>
  </r>
  <r>
    <x v="1"/>
    <x v="3"/>
    <x v="3"/>
    <n v="15575.858363520003"/>
    <n v="8797.9765500000012"/>
    <n v="14689"/>
    <n v="8078.9500000000007"/>
  </r>
  <r>
    <x v="1"/>
    <x v="3"/>
    <x v="3"/>
    <n v="16341.704502480003"/>
    <n v="10428.15466"/>
    <n v="15869"/>
    <n v="9204.0199999999986"/>
  </r>
  <r>
    <x v="1"/>
    <x v="3"/>
    <x v="3"/>
    <n v="13999.793441760001"/>
    <n v="9617.1504000000004"/>
    <n v="14011"/>
    <n v="9107.15"/>
  </r>
  <r>
    <x v="1"/>
    <x v="3"/>
    <x v="3"/>
    <n v="11358.734088239999"/>
    <n v="6312.933"/>
    <n v="11253"/>
    <n v="5626.5"/>
  </r>
  <r>
    <x v="1"/>
    <x v="3"/>
    <x v="3"/>
    <n v="13352.321934"/>
    <n v="9527.2270500000013"/>
    <n v="13785"/>
    <n v="8408.85"/>
  </r>
  <r>
    <x v="1"/>
    <x v="3"/>
    <x v="4"/>
    <n v="23590.508183999998"/>
    <n v="17958.172320000001"/>
    <n v="21391"/>
    <n v="16257.16"/>
  </r>
  <r>
    <x v="1"/>
    <x v="3"/>
    <x v="4"/>
    <n v="19118.411208000001"/>
    <n v="15968.761380000002"/>
    <n v="15706"/>
    <n v="11622.44"/>
  </r>
  <r>
    <x v="1"/>
    <x v="3"/>
    <x v="4"/>
    <n v="23131.733400000001"/>
    <n v="13451.2675"/>
    <n v="20975"/>
    <n v="17619"/>
  </r>
  <r>
    <x v="1"/>
    <x v="3"/>
    <x v="4"/>
    <n v="19785.047508"/>
    <n v="15898.01972"/>
    <n v="16829"/>
    <n v="11780.3"/>
  </r>
  <r>
    <x v="1"/>
    <x v="3"/>
    <x v="4"/>
    <n v="23596.740180000001"/>
    <n v="20956.735800000002"/>
    <n v="19385"/>
    <n v="11631"/>
  </r>
  <r>
    <x v="1"/>
    <x v="3"/>
    <x v="5"/>
    <n v="8953.0997760000009"/>
    <n v="6910.1683200000007"/>
    <n v="10368"/>
    <n v="7672.32"/>
  </r>
  <r>
    <x v="1"/>
    <x v="3"/>
    <x v="5"/>
    <n v="10073.964312"/>
    <n v="7136.2088600000006"/>
    <n v="11666"/>
    <n v="8166.2"/>
  </r>
  <r>
    <x v="1"/>
    <x v="3"/>
    <x v="5"/>
    <n v="9484.0158960000008"/>
    <n v="6216.9346800000003"/>
    <n v="11254"/>
    <n v="8215.42"/>
  </r>
  <r>
    <x v="1"/>
    <x v="3"/>
    <x v="5"/>
    <n v="9007.88724"/>
    <n v="6857.2152000000006"/>
    <n v="10186"/>
    <n v="6722.76"/>
  </r>
  <r>
    <x v="1"/>
    <x v="3"/>
    <x v="5"/>
    <n v="10178.451683999998"/>
    <n v="7640.6870099999996"/>
    <n v="11787"/>
    <n v="8250.9"/>
  </r>
  <r>
    <x v="2"/>
    <x v="4"/>
    <x v="0"/>
    <n v="173140.995888"/>
    <n v="95265.65400000001"/>
    <n v="169814"/>
    <n v="86605.14"/>
  </r>
  <r>
    <x v="2"/>
    <x v="4"/>
    <x v="0"/>
    <n v="131389.61092487999"/>
    <n v="73710.717080000002"/>
    <n v="127589"/>
    <n v="66346.28"/>
  </r>
  <r>
    <x v="2"/>
    <x v="4"/>
    <x v="0"/>
    <n v="142386.26750208001"/>
    <n v="75271.479359999998"/>
    <n v="136912"/>
    <n v="69825.119999999995"/>
  </r>
  <r>
    <x v="2"/>
    <x v="4"/>
    <x v="0"/>
    <n v="172457.37984384003"/>
    <n v="112708.13400000001"/>
    <n v="162638"/>
    <n v="102461.94"/>
  </r>
  <r>
    <x v="2"/>
    <x v="4"/>
    <x v="1"/>
    <n v="120236.21246952"/>
    <n v="73939.482870000007"/>
    <n v="121573"/>
    <n v="69296.61"/>
  </r>
  <r>
    <x v="2"/>
    <x v="4"/>
    <x v="1"/>
    <n v="108717.13734335999"/>
    <n v="73622.588159999999"/>
    <n v="102527"/>
    <n v="65617.279999999999"/>
  </r>
  <r>
    <x v="2"/>
    <x v="4"/>
    <x v="1"/>
    <n v="139784.10558335998"/>
    <n v="98886.886559999999"/>
    <n v="139896"/>
    <n v="88134.48"/>
  </r>
  <r>
    <x v="2"/>
    <x v="4"/>
    <x v="1"/>
    <n v="137259.15736680001"/>
    <n v="97220.921490000008"/>
    <n v="141707"/>
    <n v="89275.41"/>
  </r>
  <r>
    <x v="2"/>
    <x v="5"/>
    <x v="2"/>
    <n v="495546.30455904"/>
    <n v="337185.24840000004"/>
    <n v="481212"/>
    <n v="312787.8"/>
  </r>
  <r>
    <x v="2"/>
    <x v="5"/>
    <x v="2"/>
    <n v="611437.03631640004"/>
    <n v="456999.31200000009"/>
    <n v="618235"/>
    <n v="395670.4"/>
  </r>
  <r>
    <x v="2"/>
    <x v="5"/>
    <x v="2"/>
    <n v="467135.70994440006"/>
    <n v="291229.27679999999"/>
    <n v="444815"/>
    <n v="275785.3"/>
  </r>
  <r>
    <x v="2"/>
    <x v="5"/>
    <x v="2"/>
    <n v="497167.08878592"/>
    <n v="355907.25170000002"/>
    <n v="507931"/>
    <n v="330155.15000000002"/>
  </r>
  <r>
    <x v="2"/>
    <x v="5"/>
    <x v="2"/>
    <n v="471729.36954528"/>
    <n v="274822.91496000002"/>
    <n v="458084"/>
    <n v="247365.36000000002"/>
  </r>
  <r>
    <x v="2"/>
    <x v="5"/>
    <x v="3"/>
    <n v="18690.038992800004"/>
    <n v="10990.33474"/>
    <n v="17458"/>
    <n v="10300.219999999999"/>
  </r>
  <r>
    <x v="2"/>
    <x v="5"/>
    <x v="3"/>
    <n v="17417.894054400003"/>
    <n v="11012.6137"/>
    <n v="17795"/>
    <n v="10321.099999999999"/>
  </r>
  <r>
    <x v="2"/>
    <x v="5"/>
    <x v="3"/>
    <n v="13979.523952800002"/>
    <n v="9350.8338000000003"/>
    <n v="13058"/>
    <n v="8095.96"/>
  </r>
  <r>
    <x v="2"/>
    <x v="5"/>
    <x v="3"/>
    <n v="10785.488878079999"/>
    <n v="6305.2921800000013"/>
    <n v="11019"/>
    <n v="5619.6900000000005"/>
  </r>
  <r>
    <x v="2"/>
    <x v="5"/>
    <x v="3"/>
    <n v="10802.89331352"/>
    <n v="7622.5063200000004"/>
    <n v="10923"/>
    <n v="6663.03"/>
  </r>
  <r>
    <x v="2"/>
    <x v="5"/>
    <x v="4"/>
    <n v="23914.166219999999"/>
    <n v="16940.350350000001"/>
    <n v="21891"/>
    <n v="13134.6"/>
  </r>
  <r>
    <x v="2"/>
    <x v="5"/>
    <x v="4"/>
    <n v="22666.747428000002"/>
    <n v="16296.354360000001"/>
    <n v="18621"/>
    <n v="14896.8"/>
  </r>
  <r>
    <x v="2"/>
    <x v="5"/>
    <x v="4"/>
    <n v="20321.779463999999"/>
    <n v="16114.444500000001"/>
    <n v="16414"/>
    <n v="11325.66"/>
  </r>
  <r>
    <x v="2"/>
    <x v="5"/>
    <x v="4"/>
    <n v="24009.165143999999"/>
    <n v="14469.191220000001"/>
    <n v="20422"/>
    <n v="13274.3"/>
  </r>
  <r>
    <x v="2"/>
    <x v="5"/>
    <x v="4"/>
    <n v="24622.439328"/>
    <n v="20566.032080000004"/>
    <n v="20402"/>
    <n v="15301.5"/>
  </r>
  <r>
    <x v="2"/>
    <x v="5"/>
    <x v="5"/>
    <n v="9382.889016000001"/>
    <n v="7341.0915600000008"/>
    <n v="11134"/>
    <n v="6680.4"/>
  </r>
  <r>
    <x v="2"/>
    <x v="5"/>
    <x v="5"/>
    <n v="9705.2361480000018"/>
    <n v="6361.9483400000017"/>
    <n v="11239"/>
    <n v="8092.08"/>
  </r>
  <r>
    <x v="2"/>
    <x v="5"/>
    <x v="5"/>
    <n v="9918.2996640000001"/>
    <n v="7235.6684400000004"/>
    <n v="11349"/>
    <n v="7263.36"/>
  </r>
  <r>
    <x v="2"/>
    <x v="5"/>
    <x v="5"/>
    <n v="9464.6332440000006"/>
    <n v="7104.8429100000012"/>
    <n v="11231"/>
    <n v="7861.7"/>
  </r>
  <r>
    <x v="2"/>
    <x v="5"/>
    <x v="5"/>
    <n v="9776.3786999999993"/>
    <n v="7028.7690000000002"/>
    <n v="11055"/>
    <n v="8070.15"/>
  </r>
  <r>
    <x v="3"/>
    <x v="6"/>
    <x v="0"/>
    <n v="165233.67248303999"/>
    <n v="93553.899230000025"/>
    <n v="158881"/>
    <n v="84206.930000000008"/>
  </r>
  <r>
    <x v="3"/>
    <x v="6"/>
    <x v="0"/>
    <n v="180472.75960896001"/>
    <n v="100909.80130000001"/>
    <n v="170197"/>
    <n v="93608.35"/>
  </r>
  <r>
    <x v="3"/>
    <x v="6"/>
    <x v="0"/>
    <n v="191462.70727079999"/>
    <n v="134700.17715"/>
    <n v="197667"/>
    <n v="116623.53"/>
  </r>
  <r>
    <x v="3"/>
    <x v="6"/>
    <x v="0"/>
    <n v="106743.63545999999"/>
    <n v="61070.625000000007"/>
    <n v="105750"/>
    <n v="52875"/>
  </r>
  <r>
    <x v="3"/>
    <x v="6"/>
    <x v="1"/>
    <n v="94654.129197600007"/>
    <n v="52080.60330000001"/>
    <n v="91015"/>
    <n v="46417.65"/>
  </r>
  <r>
    <x v="3"/>
    <x v="6"/>
    <x v="1"/>
    <n v="163432.52243136003"/>
    <n v="97654.867199999993"/>
    <n v="154127"/>
    <n v="92476.2"/>
  </r>
  <r>
    <x v="3"/>
    <x v="6"/>
    <x v="1"/>
    <n v="71056.437051600005"/>
    <n v="43696.288349999995"/>
    <n v="73359"/>
    <n v="41814.629999999997"/>
  </r>
  <r>
    <x v="3"/>
    <x v="6"/>
    <x v="1"/>
    <n v="78000.001314480018"/>
    <n v="51765.310080000003"/>
    <n v="74273"/>
    <n v="47534.720000000001"/>
  </r>
  <r>
    <x v="3"/>
    <x v="1"/>
    <x v="2"/>
    <n v="136994.01246720002"/>
    <n v="76854.835200000001"/>
    <n v="139960"/>
    <n v="72779.199999999997"/>
  </r>
  <r>
    <x v="3"/>
    <x v="1"/>
    <x v="2"/>
    <n v="774776.09274911997"/>
    <n v="478729.66680000012"/>
    <n v="767564"/>
    <n v="414484.56000000006"/>
  </r>
  <r>
    <x v="3"/>
    <x v="1"/>
    <x v="2"/>
    <n v="225378.35438328001"/>
    <n v="140980.21343999999"/>
    <n v="218859"/>
    <n v="133503.99"/>
  </r>
  <r>
    <x v="3"/>
    <x v="1"/>
    <x v="2"/>
    <n v="248777.83784448"/>
    <n v="167021.33096000002"/>
    <n v="254164"/>
    <n v="147415.12"/>
  </r>
  <r>
    <x v="3"/>
    <x v="1"/>
    <x v="2"/>
    <n v="433049.50548216002"/>
    <n v="242296.94214000003"/>
    <n v="420523"/>
    <n v="227082.42"/>
  </r>
  <r>
    <x v="3"/>
    <x v="1"/>
    <x v="3"/>
    <n v="10674.108647999999"/>
    <n v="7800.5070000000005"/>
    <n v="11020"/>
    <n v="7163"/>
  </r>
  <r>
    <x v="3"/>
    <x v="1"/>
    <x v="3"/>
    <n v="13274.59843584"/>
    <n v="8205.01"/>
    <n v="13562"/>
    <n v="7459.1"/>
  </r>
  <r>
    <x v="3"/>
    <x v="1"/>
    <x v="3"/>
    <n v="11598.1648776"/>
    <n v="7582.7749800000001"/>
    <n v="11974"/>
    <n v="6825.1799999999994"/>
  </r>
  <r>
    <x v="3"/>
    <x v="1"/>
    <x v="3"/>
    <n v="11223.50560128"/>
    <n v="5994.9560000000001"/>
    <n v="10792"/>
    <n v="5396"/>
  </r>
  <r>
    <x v="3"/>
    <x v="1"/>
    <x v="3"/>
    <n v="14891.620368240001"/>
    <n v="7945.3756800000001"/>
    <n v="14753"/>
    <n v="7524.03"/>
  </r>
  <r>
    <x v="3"/>
    <x v="1"/>
    <x v="4"/>
    <n v="21939.53904"/>
    <n v="17397.27"/>
    <n v="17573"/>
    <n v="9313.69"/>
  </r>
  <r>
    <x v="3"/>
    <x v="1"/>
    <x v="4"/>
    <n v="27260.560800000003"/>
    <n v="17293.320000000003"/>
    <n v="21835"/>
    <n v="16376.25"/>
  </r>
  <r>
    <x v="3"/>
    <x v="1"/>
    <x v="4"/>
    <n v="22897.123200000002"/>
    <n v="19367.040000000005"/>
    <n v="18340"/>
    <n v="11737.6"/>
  </r>
  <r>
    <x v="3"/>
    <x v="1"/>
    <x v="4"/>
    <n v="23305.251312"/>
    <n v="16016.200199999999"/>
    <n v="20741"/>
    <n v="11407.55"/>
  </r>
  <r>
    <x v="3"/>
    <x v="1"/>
    <x v="4"/>
    <n v="20423.280888000001"/>
    <n v="14251.539720000001"/>
    <n v="18346"/>
    <n v="12658.74"/>
  </r>
  <r>
    <x v="3"/>
    <x v="1"/>
    <x v="5"/>
    <n v="8765.9942400000018"/>
    <n v="6951.1200000000008"/>
    <n v="10532"/>
    <n v="6740.48"/>
  </r>
  <r>
    <x v="3"/>
    <x v="1"/>
    <x v="5"/>
    <n v="10480.240512"/>
    <n v="6759.1708800000015"/>
    <n v="11992"/>
    <n v="8634.24"/>
  </r>
  <r>
    <x v="3"/>
    <x v="1"/>
    <x v="5"/>
    <n v="9256.4387999999999"/>
    <n v="5872.02"/>
    <n v="10850"/>
    <n v="7920.5"/>
  </r>
  <r>
    <x v="3"/>
    <x v="1"/>
    <x v="5"/>
    <n v="8628.5365920000004"/>
    <n v="6477.2078799999999"/>
    <n v="10114"/>
    <n v="6978.66"/>
  </r>
  <r>
    <x v="3"/>
    <x v="1"/>
    <x v="5"/>
    <n v="9028.6328160000012"/>
    <n v="7063.9245600000013"/>
    <n v="10331"/>
    <n v="6405.22"/>
  </r>
  <r>
    <x v="4"/>
    <x v="0"/>
    <x v="0"/>
    <n v="123184.98468864"/>
    <n v="77040.301800000016"/>
    <n v="125852"/>
    <n v="66701.56"/>
  </r>
  <r>
    <x v="4"/>
    <x v="0"/>
    <x v="0"/>
    <n v="120406.26002327999"/>
    <n v="67548.961480000013"/>
    <n v="114653"/>
    <n v="59619.560000000005"/>
  </r>
  <r>
    <x v="4"/>
    <x v="0"/>
    <x v="0"/>
    <n v="153862.55035200002"/>
    <n v="100876.13382"/>
    <n v="150906"/>
    <n v="89034.54"/>
  </r>
  <r>
    <x v="4"/>
    <x v="0"/>
    <x v="0"/>
    <n v="108285.28915176001"/>
    <n v="65421.990480000015"/>
    <n v="105153"/>
    <n v="58885.680000000008"/>
  </r>
  <r>
    <x v="4"/>
    <x v="0"/>
    <x v="1"/>
    <n v="94598.235164159996"/>
    <n v="53305.954240000006"/>
    <n v="89212"/>
    <n v="49958.720000000001"/>
  </r>
  <r>
    <x v="4"/>
    <x v="0"/>
    <x v="1"/>
    <n v="94428.146826720011"/>
    <n v="66827.916540000006"/>
    <n v="95478"/>
    <n v="60151.14"/>
  </r>
  <r>
    <x v="4"/>
    <x v="0"/>
    <x v="1"/>
    <n v="109966.63714343999"/>
    <n v="59199.626199999999"/>
    <n v="108943"/>
    <n v="56650.36"/>
  </r>
  <r>
    <x v="4"/>
    <x v="0"/>
    <x v="1"/>
    <n v="107661.778056"/>
    <n v="67844.55842999999"/>
    <n v="105593"/>
    <n v="62299.869999999995"/>
  </r>
  <r>
    <x v="4"/>
    <x v="3"/>
    <x v="2"/>
    <n v="715520.02606056014"/>
    <n v="456423.63690000004"/>
    <n v="681331"/>
    <n v="395171.98"/>
  </r>
  <r>
    <x v="4"/>
    <x v="3"/>
    <x v="2"/>
    <n v="7040.0788416000005"/>
    <n v="4097.8344000000006"/>
    <n v="6576"/>
    <n v="3616.8"/>
  </r>
  <r>
    <x v="4"/>
    <x v="3"/>
    <x v="2"/>
    <n v="129576.42968760002"/>
    <n v="69218.985000000001"/>
    <n v="123385"/>
    <n v="61692.5"/>
  </r>
  <r>
    <x v="4"/>
    <x v="3"/>
    <x v="2"/>
    <n v="597919.84635600005"/>
    <n v="374393.17300000001"/>
    <n v="569350"/>
    <n v="347303.5"/>
  </r>
  <r>
    <x v="4"/>
    <x v="3"/>
    <x v="2"/>
    <n v="387652.14109440002"/>
    <n v="237821.06205000004"/>
    <n v="396045"/>
    <n v="209903.85"/>
  </r>
  <r>
    <x v="4"/>
    <x v="3"/>
    <x v="3"/>
    <n v="13059.56648304"/>
    <n v="7969.8080000000018"/>
    <n v="12938"/>
    <n v="7245.2800000000007"/>
  </r>
  <r>
    <x v="4"/>
    <x v="3"/>
    <x v="3"/>
    <n v="15774.841938239999"/>
    <n v="9602.7808800000003"/>
    <n v="15628"/>
    <n v="8907.9599999999991"/>
  </r>
  <r>
    <x v="4"/>
    <x v="3"/>
    <x v="3"/>
    <n v="18463.077813599997"/>
    <n v="11154.712800000001"/>
    <n v="17246"/>
    <n v="10347.6"/>
  </r>
  <r>
    <x v="4"/>
    <x v="3"/>
    <x v="3"/>
    <n v="17235.652180320001"/>
    <n v="9018.529410000001"/>
    <n v="16573"/>
    <n v="8452.23"/>
  </r>
  <r>
    <x v="4"/>
    <x v="3"/>
    <x v="3"/>
    <n v="14370.659835840001"/>
    <n v="8941.1255999999994"/>
    <n v="13684"/>
    <n v="8210.4"/>
  </r>
  <r>
    <x v="4"/>
    <x v="3"/>
    <x v="4"/>
    <n v="24336.412560000004"/>
    <n v="17496.767200000002"/>
    <n v="21460"/>
    <n v="17382.599999999999"/>
  </r>
  <r>
    <x v="4"/>
    <x v="3"/>
    <x v="4"/>
    <n v="25802.648280000001"/>
    <n v="20733.385200000001"/>
    <n v="21755"/>
    <n v="16968.900000000001"/>
  </r>
  <r>
    <x v="4"/>
    <x v="3"/>
    <x v="4"/>
    <n v="24486.479856000002"/>
    <n v="13462.386080000002"/>
    <n v="20828"/>
    <n v="15412.72"/>
  </r>
  <r>
    <x v="4"/>
    <x v="3"/>
    <x v="4"/>
    <n v="20444.421816000002"/>
    <n v="15995.539559999999"/>
    <n v="16653"/>
    <n v="11657.1"/>
  </r>
  <r>
    <x v="4"/>
    <x v="3"/>
    <x v="4"/>
    <n v="18775.141632000003"/>
    <n v="11116.385280000002"/>
    <n v="15424"/>
    <n v="9408.64"/>
  </r>
  <r>
    <x v="4"/>
    <x v="3"/>
    <x v="5"/>
    <n v="8675.8435800000007"/>
    <n v="6145.8061500000013"/>
    <n v="10295"/>
    <n v="7103.55"/>
  </r>
  <r>
    <x v="4"/>
    <x v="3"/>
    <x v="5"/>
    <n v="10386.573300000002"/>
    <n v="7796.9182500000006"/>
    <n v="11745"/>
    <n v="7751.7"/>
  </r>
  <r>
    <x v="4"/>
    <x v="3"/>
    <x v="5"/>
    <n v="9827.0045640000008"/>
    <n v="7480.764720000001"/>
    <n v="11661"/>
    <n v="8745.75"/>
  </r>
  <r>
    <x v="4"/>
    <x v="3"/>
    <x v="5"/>
    <n v="9731.4854400000004"/>
    <n v="6687.8240000000005"/>
    <n v="11692"/>
    <n v="7833.64"/>
  </r>
  <r>
    <x v="4"/>
    <x v="3"/>
    <x v="5"/>
    <n v="8841.017484"/>
    <n v="5982.3878400000003"/>
    <n v="10491"/>
    <n v="7133.88"/>
  </r>
  <r>
    <x v="5"/>
    <x v="2"/>
    <x v="0"/>
    <n v="123338.27371849201"/>
    <n v="71333.862600000022"/>
    <n v="118771"/>
    <n v="59385.5"/>
  </r>
  <r>
    <x v="5"/>
    <x v="2"/>
    <x v="0"/>
    <n v="209981.91362400001"/>
    <n v="115493.11620000002"/>
    <n v="186800"/>
    <n v="99004"/>
  </r>
  <r>
    <x v="5"/>
    <x v="2"/>
    <x v="0"/>
    <n v="164268.73112403598"/>
    <n v="93963.51830250003"/>
    <n v="151921"/>
    <n v="77479.710000000006"/>
  </r>
  <r>
    <x v="5"/>
    <x v="2"/>
    <x v="0"/>
    <n v="205040.49770131204"/>
    <n v="138256.61850000001"/>
    <n v="184158"/>
    <n v="119702.7"/>
  </r>
  <r>
    <x v="5"/>
    <x v="2"/>
    <x v="1"/>
    <n v="74249.22567510001"/>
    <n v="51528.425602500007"/>
    <n v="73005"/>
    <n v="45993.15"/>
  </r>
  <r>
    <x v="5"/>
    <x v="2"/>
    <x v="1"/>
    <n v="114660.46656036"/>
    <n v="68331.139800000004"/>
    <n v="102002"/>
    <n v="59161.159999999996"/>
  </r>
  <r>
    <x v="5"/>
    <x v="2"/>
    <x v="1"/>
    <n v="185678.61079521602"/>
    <n v="115047.54076200002"/>
    <n v="170038"/>
    <n v="98622.04"/>
  </r>
  <r>
    <x v="5"/>
    <x v="2"/>
    <x v="1"/>
    <n v="175682.57670885601"/>
    <n v="107760.30249600002"/>
    <n v="159322"/>
    <n v="97186.42"/>
  </r>
  <r>
    <x v="5"/>
    <x v="5"/>
    <x v="2"/>
    <n v="99090.908255808012"/>
    <n v="50780.115540000006"/>
    <n v="90744"/>
    <n v="46279.44"/>
  </r>
  <r>
    <x v="5"/>
    <x v="5"/>
    <x v="2"/>
    <n v="758774.94420974399"/>
    <n v="442795.8357900001"/>
    <n v="715916"/>
    <n v="365117.16000000003"/>
  </r>
  <r>
    <x v="5"/>
    <x v="5"/>
    <x v="2"/>
    <n v="90519.291094680011"/>
    <n v="55246.472820000003"/>
    <n v="80526"/>
    <n v="48315.6"/>
  </r>
  <r>
    <x v="5"/>
    <x v="5"/>
    <x v="2"/>
    <n v="179230.36534552797"/>
    <n v="121456.19085600002"/>
    <n v="165758"/>
    <n v="101112.38"/>
  </r>
  <r>
    <x v="5"/>
    <x v="5"/>
    <x v="2"/>
    <n v="94622.706391751999"/>
    <n v="59363.933013000009"/>
    <n v="89278"/>
    <n v="50888.46"/>
  </r>
  <r>
    <x v="5"/>
    <x v="5"/>
    <x v="3"/>
    <n v="11963.252224223999"/>
    <n v="7111.4689800000006"/>
    <n v="11064"/>
    <n v="5863.92"/>
  </r>
  <r>
    <x v="5"/>
    <x v="5"/>
    <x v="3"/>
    <n v="16300.255538700001"/>
    <n v="9694.7928000000011"/>
    <n v="15075"/>
    <n v="8743.5"/>
  </r>
  <r>
    <x v="5"/>
    <x v="5"/>
    <x v="3"/>
    <n v="22369.593582000001"/>
    <n v="14342.328000000003"/>
    <n v="19900"/>
    <n v="11940"/>
  </r>
  <r>
    <x v="5"/>
    <x v="5"/>
    <x v="3"/>
    <n v="13090.178713248002"/>
    <n v="8811.6304815000003"/>
    <n v="11757"/>
    <n v="7406.91"/>
  </r>
  <r>
    <x v="5"/>
    <x v="5"/>
    <x v="3"/>
    <n v="11214.794207232002"/>
    <n v="7078.0469760000015"/>
    <n v="10912"/>
    <n v="5892.4800000000005"/>
  </r>
  <r>
    <x v="5"/>
    <x v="5"/>
    <x v="4"/>
    <n v="21024.813637799998"/>
    <n v="15115.879086000003"/>
    <n v="17987"/>
    <n v="15109.08"/>
  </r>
  <r>
    <x v="5"/>
    <x v="5"/>
    <x v="4"/>
    <n v="18971.752262400001"/>
    <n v="16046.849280000002"/>
    <n v="15506"/>
    <n v="10078.9"/>
  </r>
  <r>
    <x v="5"/>
    <x v="5"/>
    <x v="4"/>
    <n v="24305.034095999999"/>
    <n v="13619.602920000001"/>
    <n v="19180"/>
    <n v="12850.6"/>
  </r>
  <r>
    <x v="5"/>
    <x v="5"/>
    <x v="4"/>
    <n v="19838.237958000002"/>
    <n v="16150.507065000002"/>
    <n v="16509"/>
    <n v="13042.11"/>
  </r>
  <r>
    <x v="5"/>
    <x v="5"/>
    <x v="4"/>
    <n v="22939.727580000002"/>
    <n v="18190.383750000005"/>
    <n v="19090"/>
    <n v="10499.5"/>
  </r>
  <r>
    <x v="5"/>
    <x v="5"/>
    <x v="5"/>
    <n v="9960.9040440000008"/>
    <n v="6318.9126000000006"/>
    <n v="10855"/>
    <n v="6621.55"/>
  </r>
  <r>
    <x v="5"/>
    <x v="5"/>
    <x v="5"/>
    <n v="10212.258961800002"/>
    <n v="7989.9834630000014"/>
    <n v="11263"/>
    <n v="7433.58"/>
  </r>
  <r>
    <x v="5"/>
    <x v="5"/>
    <x v="5"/>
    <n v="8891.4248640000005"/>
    <n v="6956.574239999999"/>
    <n v="10174"/>
    <n v="6918.32"/>
  </r>
  <r>
    <x v="5"/>
    <x v="5"/>
    <x v="5"/>
    <n v="10812.117708000002"/>
    <n v="6858.8981999999996"/>
    <n v="11644"/>
    <n v="6986.4"/>
  </r>
  <r>
    <x v="5"/>
    <x v="5"/>
    <x v="5"/>
    <n v="9737.1764280000007"/>
    <n v="7515.3332099999998"/>
    <n v="10870"/>
    <n v="7391.6"/>
  </r>
  <r>
    <x v="6"/>
    <x v="4"/>
    <x v="0"/>
    <n v="130903.377696"/>
    <n v="69766.039199999999"/>
    <n v="106990"/>
    <n v="55634.8"/>
  </r>
  <r>
    <x v="6"/>
    <x v="4"/>
    <x v="0"/>
    <n v="211957.27116480001"/>
    <n v="124855.37064000004"/>
    <n v="173237"/>
    <n v="90083.24"/>
  </r>
  <r>
    <x v="6"/>
    <x v="4"/>
    <x v="0"/>
    <n v="167829.68014444801"/>
    <n v="99408.355200000005"/>
    <n v="134481"/>
    <n v="75309.36"/>
  </r>
  <r>
    <x v="6"/>
    <x v="4"/>
    <x v="0"/>
    <n v="166520.9889504"/>
    <n v="96833.139479999998"/>
    <n v="136101"/>
    <n v="74855.55"/>
  </r>
  <r>
    <x v="6"/>
    <x v="4"/>
    <x v="1"/>
    <n v="198135.64122912"/>
    <n v="112036.01508000001"/>
    <n v="158765"/>
    <n v="85733.1"/>
  </r>
  <r>
    <x v="6"/>
    <x v="4"/>
    <x v="1"/>
    <n v="255486.77359632004"/>
    <n v="135218.75677200002"/>
    <n v="198871"/>
    <n v="101424.21"/>
  </r>
  <r>
    <x v="6"/>
    <x v="4"/>
    <x v="1"/>
    <n v="204698.942538048"/>
    <n v="136944.635916"/>
    <n v="170719"/>
    <n v="100724.20999999999"/>
  </r>
  <r>
    <x v="6"/>
    <x v="4"/>
    <x v="1"/>
    <n v="131604.253393536"/>
    <n v="97359.736320000011"/>
    <n v="109758"/>
    <n v="70245.119999999995"/>
  </r>
  <r>
    <x v="6"/>
    <x v="1"/>
    <x v="2"/>
    <n v="259566.23867731201"/>
    <n v="135625.46711999999"/>
    <n v="207989"/>
    <n v="108154.28"/>
  </r>
  <r>
    <x v="6"/>
    <x v="1"/>
    <x v="2"/>
    <n v="559302.12234691205"/>
    <n v="401476.96512000001"/>
    <n v="452603"/>
    <n v="289665.91999999998"/>
  </r>
  <r>
    <x v="6"/>
    <x v="1"/>
    <x v="2"/>
    <n v="536506.86337919999"/>
    <n v="341502.24240000005"/>
    <n v="429900"/>
    <n v="253641"/>
  </r>
  <r>
    <x v="6"/>
    <x v="1"/>
    <x v="2"/>
    <n v="268897.38968332799"/>
    <n v="166553.49427200001"/>
    <n v="215466"/>
    <n v="131434.26"/>
  </r>
  <r>
    <x v="6"/>
    <x v="1"/>
    <x v="2"/>
    <n v="629274.97576540802"/>
    <n v="380789.76606000011"/>
    <n v="509227"/>
    <n v="280074.85000000003"/>
  </r>
  <r>
    <x v="6"/>
    <x v="1"/>
    <x v="3"/>
    <n v="24530.09883408"/>
    <n v="16143.41454"/>
    <n v="19465"/>
    <n v="11873.65"/>
  </r>
  <r>
    <x v="6"/>
    <x v="1"/>
    <x v="3"/>
    <n v="15001.974888768"/>
    <n v="8974.7824320000018"/>
    <n v="12021"/>
    <n v="6731.76"/>
  </r>
  <r>
    <x v="6"/>
    <x v="1"/>
    <x v="3"/>
    <n v="15273.814429440001"/>
    <n v="8485.5513600000013"/>
    <n v="12120"/>
    <n v="6302.4000000000005"/>
  </r>
  <r>
    <x v="6"/>
    <x v="1"/>
    <x v="3"/>
    <n v="18053.287475328001"/>
    <n v="10265.536512000002"/>
    <n v="14466"/>
    <n v="8100.9600000000009"/>
  </r>
  <r>
    <x v="6"/>
    <x v="1"/>
    <x v="3"/>
    <n v="21956.505883200003"/>
    <n v="12462.413040000001"/>
    <n v="18890"/>
    <n v="9633.9"/>
  </r>
  <r>
    <x v="6"/>
    <x v="1"/>
    <x v="4"/>
    <n v="27819.130752000001"/>
    <n v="25000.852800000001"/>
    <n v="19376"/>
    <n v="13175.68"/>
  </r>
  <r>
    <x v="6"/>
    <x v="1"/>
    <x v="4"/>
    <n v="28081.061856"/>
    <n v="19001.41056"/>
    <n v="19730"/>
    <n v="14797.5"/>
  </r>
  <r>
    <x v="6"/>
    <x v="1"/>
    <x v="4"/>
    <n v="27574.7657616"/>
    <n v="14577.2022"/>
    <n v="20263"/>
    <n v="17223.55"/>
  </r>
  <r>
    <x v="6"/>
    <x v="1"/>
    <x v="4"/>
    <n v="27470.879740799999"/>
    <n v="17136.294647999999"/>
    <n v="18647"/>
    <n v="13985.25"/>
  </r>
  <r>
    <x v="6"/>
    <x v="1"/>
    <x v="4"/>
    <n v="24458.734468800005"/>
    <n v="19912.099284000004"/>
    <n v="17337"/>
    <n v="13522.86"/>
  </r>
  <r>
    <x v="6"/>
    <x v="1"/>
    <x v="5"/>
    <n v="11530.961279999998"/>
    <n v="8168.3184000000001"/>
    <n v="11545"/>
    <n v="8658.75"/>
  </r>
  <r>
    <x v="6"/>
    <x v="1"/>
    <x v="5"/>
    <n v="12036.2710752"/>
    <n v="8271.7549199999994"/>
    <n v="11757"/>
    <n v="7994.76"/>
  </r>
  <r>
    <x v="6"/>
    <x v="1"/>
    <x v="5"/>
    <n v="12149.458272000002"/>
    <n v="8606.4501600000003"/>
    <n v="11585"/>
    <n v="8688.75"/>
  </r>
  <r>
    <x v="6"/>
    <x v="1"/>
    <x v="5"/>
    <n v="11581.050297600001"/>
    <n v="8081.3557440000004"/>
    <n v="11043"/>
    <n v="7067.52"/>
  </r>
  <r>
    <x v="6"/>
    <x v="1"/>
    <x v="5"/>
    <n v="11576.855404800001"/>
    <n v="7466.4263520000004"/>
    <n v="11039"/>
    <n v="7064.96"/>
  </r>
  <r>
    <x v="7"/>
    <x v="6"/>
    <x v="0"/>
    <n v="106157.64433024802"/>
    <n v="73707.133500000011"/>
    <n v="114541"/>
    <n v="74451.650000000009"/>
  </r>
  <r>
    <x v="7"/>
    <x v="6"/>
    <x v="0"/>
    <n v="121573.54502243998"/>
    <n v="68300.463627000005"/>
    <n v="139459"/>
    <n v="71124.09"/>
  </r>
  <r>
    <x v="7"/>
    <x v="6"/>
    <x v="0"/>
    <n v="140985.10339200005"/>
    <n v="92433.35772"/>
    <n v="153640"/>
    <n v="90647.599999999991"/>
  </r>
  <r>
    <x v="7"/>
    <x v="6"/>
    <x v="0"/>
    <n v="137819.20599770398"/>
    <n v="80126.327655000016"/>
    <n v="151707"/>
    <n v="83438.850000000006"/>
  </r>
  <r>
    <x v="7"/>
    <x v="6"/>
    <x v="1"/>
    <n v="114310.43552879999"/>
    <n v="68593.526298000012"/>
    <n v="124571"/>
    <n v="67268.340000000011"/>
  </r>
  <r>
    <x v="7"/>
    <x v="6"/>
    <x v="1"/>
    <n v="129308.40953855999"/>
    <n v="86783.811840000009"/>
    <n v="139520"/>
    <n v="85107.199999999997"/>
  </r>
  <r>
    <x v="7"/>
    <x v="6"/>
    <x v="1"/>
    <n v="114264.783297"/>
    <n v="67503.362850000005"/>
    <n v="131075"/>
    <n v="66848.25"/>
  </r>
  <r>
    <x v="7"/>
    <x v="6"/>
    <x v="1"/>
    <n v="85574.140406496022"/>
    <n v="49909.13928000001"/>
    <n v="92332"/>
    <n v="48012.639999999999"/>
  </r>
  <r>
    <x v="7"/>
    <x v="3"/>
    <x v="2"/>
    <n v="175902.81163963201"/>
    <n v="119990.42391600003"/>
    <n v="189794"/>
    <n v="117672.28"/>
  </r>
  <r>
    <x v="7"/>
    <x v="3"/>
    <x v="2"/>
    <n v="478035.24630523205"/>
    <n v="255262.53060000006"/>
    <n v="526206"/>
    <n v="263103"/>
  </r>
  <r>
    <x v="7"/>
    <x v="3"/>
    <x v="2"/>
    <n v="31199.120617896002"/>
    <n v="20117.545568999998"/>
    <n v="34343"/>
    <n v="20949.23"/>
  </r>
  <r>
    <x v="7"/>
    <x v="3"/>
    <x v="2"/>
    <n v="648079.62403615203"/>
    <n v="418682.72476800001"/>
    <n v="699259"/>
    <n v="440533.17"/>
  </r>
  <r>
    <x v="7"/>
    <x v="3"/>
    <x v="2"/>
    <n v="358585.87439354399"/>
    <n v="247593.60172800001"/>
    <n v="379391"/>
    <n v="242810.23999999999"/>
  </r>
  <r>
    <x v="7"/>
    <x v="3"/>
    <x v="3"/>
    <n v="10578.883853159999"/>
    <n v="5873.6620800000001"/>
    <n v="11885"/>
    <n v="6180.2"/>
  </r>
  <r>
    <x v="7"/>
    <x v="3"/>
    <x v="3"/>
    <n v="15385.444459560002"/>
    <n v="8983.8787500000017"/>
    <n v="17285"/>
    <n v="8642.5"/>
  </r>
  <r>
    <x v="7"/>
    <x v="3"/>
    <x v="3"/>
    <n v="17626.8084552"/>
    <n v="11752.45038"/>
    <n v="19209"/>
    <n v="11525.4"/>
  </r>
  <r>
    <x v="7"/>
    <x v="3"/>
    <x v="3"/>
    <n v="16043.451411456001"/>
    <n v="10954.955088000002"/>
    <n v="18212"/>
    <n v="11291.44"/>
  </r>
  <r>
    <x v="7"/>
    <x v="3"/>
    <x v="3"/>
    <n v="12422.454030000001"/>
    <n v="7907.2537500000017"/>
    <n v="14250"/>
    <n v="8407.5"/>
  </r>
  <r>
    <x v="7"/>
    <x v="3"/>
    <x v="4"/>
    <n v="16837.906428000002"/>
    <n v="10681.486199999999"/>
    <n v="17126"/>
    <n v="13015.76"/>
  </r>
  <r>
    <x v="7"/>
    <x v="3"/>
    <x v="4"/>
    <n v="19262.900919600001"/>
    <n v="12016.169451000002"/>
    <n v="17583"/>
    <n v="8967.33"/>
  </r>
  <r>
    <x v="7"/>
    <x v="3"/>
    <x v="4"/>
    <n v="19121.0985612"/>
    <n v="14960.182842"/>
    <n v="18397"/>
    <n v="13429.81"/>
  </r>
  <r>
    <x v="7"/>
    <x v="3"/>
    <x v="4"/>
    <n v="16145.383935600003"/>
    <n v="11095.683885"/>
    <n v="15819"/>
    <n v="9016.83"/>
  </r>
  <r>
    <x v="7"/>
    <x v="3"/>
    <x v="4"/>
    <n v="17178.666559200003"/>
    <n v="12350.675304"/>
    <n v="17146"/>
    <n v="12173.66"/>
  </r>
  <r>
    <x v="7"/>
    <x v="3"/>
    <x v="5"/>
    <n v="8318.1446964000006"/>
    <n v="5276.7930600000009"/>
    <n v="10703"/>
    <n v="6849.92"/>
  </r>
  <r>
    <x v="7"/>
    <x v="3"/>
    <x v="5"/>
    <n v="8038.2573288000012"/>
    <n v="5524.1772300000011"/>
    <n v="10469"/>
    <n v="7223.61"/>
  </r>
  <r>
    <x v="7"/>
    <x v="3"/>
    <x v="5"/>
    <n v="8577.0576000000001"/>
    <n v="6710.616"/>
    <n v="11450"/>
    <n v="8129.5"/>
  </r>
  <r>
    <x v="7"/>
    <x v="3"/>
    <x v="5"/>
    <n v="9514.2603240000008"/>
    <n v="6739.7249699999993"/>
    <n v="11954"/>
    <n v="8726.42"/>
  </r>
  <r>
    <x v="7"/>
    <x v="3"/>
    <x v="5"/>
    <n v="8912.7988415999989"/>
    <n v="7067.5308000000005"/>
    <n v="11608"/>
    <n v="7661.28"/>
  </r>
  <r>
    <x v="8"/>
    <x v="0"/>
    <x v="0"/>
    <n v="183126.59445024002"/>
    <n v="123693.37156000001"/>
    <n v="176086"/>
    <n v="109173.31999999999"/>
  </r>
  <r>
    <x v="8"/>
    <x v="0"/>
    <x v="0"/>
    <n v="110519.77599936"/>
    <n v="72504.470280000009"/>
    <n v="104227"/>
    <n v="64620.74"/>
  </r>
  <r>
    <x v="8"/>
    <x v="0"/>
    <x v="0"/>
    <n v="115058.89762415999"/>
    <n v="77266.321000000011"/>
    <n v="115151"/>
    <n v="70242.11"/>
  </r>
  <r>
    <x v="8"/>
    <x v="0"/>
    <x v="0"/>
    <n v="195346.69005599996"/>
    <n v="125987.72494"/>
    <n v="191593"/>
    <n v="116871.73"/>
  </r>
  <r>
    <x v="8"/>
    <x v="0"/>
    <x v="1"/>
    <n v="197021.57383440001"/>
    <n v="127535.56200000001"/>
    <n v="184034"/>
    <n v="115941.42"/>
  </r>
  <r>
    <x v="8"/>
    <x v="0"/>
    <x v="1"/>
    <n v="202315.43824128"/>
    <n v="125610.5466"/>
    <n v="190796"/>
    <n v="120201.48"/>
  </r>
  <r>
    <x v="8"/>
    <x v="0"/>
    <x v="1"/>
    <n v="205257.45056544003"/>
    <n v="109506.55144000002"/>
    <n v="197366"/>
    <n v="102630.32"/>
  </r>
  <r>
    <x v="8"/>
    <x v="0"/>
    <x v="1"/>
    <n v="91563.592906799997"/>
    <n v="53871.820200000009"/>
    <n v="88915"/>
    <n v="48014.100000000006"/>
  </r>
  <r>
    <x v="8"/>
    <x v="5"/>
    <x v="2"/>
    <n v="90907.587414000009"/>
    <n v="53876.869200000008"/>
    <n v="84915"/>
    <n v="47552.4"/>
  </r>
  <r>
    <x v="8"/>
    <x v="5"/>
    <x v="2"/>
    <n v="143380.81832255999"/>
    <n v="82460.735280000008"/>
    <n v="135217"/>
    <n v="75721.52"/>
  </r>
  <r>
    <x v="8"/>
    <x v="5"/>
    <x v="2"/>
    <n v="202149.97885151999"/>
    <n v="113322.37400000003"/>
    <n v="194378"/>
    <n v="103020.34000000001"/>
  </r>
  <r>
    <x v="8"/>
    <x v="5"/>
    <x v="2"/>
    <n v="811351.71264672"/>
    <n v="512673.02812000003"/>
    <n v="780158"/>
    <n v="452491.63999999996"/>
  </r>
  <r>
    <x v="8"/>
    <x v="5"/>
    <x v="2"/>
    <n v="386659.41534359998"/>
    <n v="221090.82765000005"/>
    <n v="399189"/>
    <n v="211570.17"/>
  </r>
  <r>
    <x v="8"/>
    <x v="5"/>
    <x v="3"/>
    <n v="12048.212786400001"/>
    <n v="7191.1570500000007"/>
    <n v="11585"/>
    <n v="6603.45"/>
  </r>
  <r>
    <x v="8"/>
    <x v="5"/>
    <x v="3"/>
    <n v="18856.905419519997"/>
    <n v="12887.311360000002"/>
    <n v="18872"/>
    <n v="12078.08"/>
  </r>
  <r>
    <x v="8"/>
    <x v="5"/>
    <x v="3"/>
    <n v="13189.442112000001"/>
    <n v="8597.0499999999993"/>
    <n v="13475"/>
    <n v="7815.4999999999991"/>
  </r>
  <r>
    <x v="8"/>
    <x v="5"/>
    <x v="3"/>
    <n v="14614.09762176"/>
    <n v="8338.11"/>
    <n v="13782"/>
    <n v="7580.1"/>
  </r>
  <r>
    <x v="8"/>
    <x v="5"/>
    <x v="3"/>
    <n v="12016.911312000002"/>
    <n v="7011.2556800000011"/>
    <n v="11786"/>
    <n v="6128.72"/>
  </r>
  <r>
    <x v="8"/>
    <x v="5"/>
    <x v="4"/>
    <n v="20146.409639999998"/>
    <n v="16827.402900000001"/>
    <n v="18442"/>
    <n v="14384.76"/>
  </r>
  <r>
    <x v="8"/>
    <x v="5"/>
    <x v="4"/>
    <n v="17777.137932000001"/>
    <n v="13908.679620000003"/>
    <n v="15969"/>
    <n v="9581.4"/>
  </r>
  <r>
    <x v="8"/>
    <x v="5"/>
    <x v="4"/>
    <n v="24553.512828000003"/>
    <n v="14278.042350000002"/>
    <n v="20171"/>
    <n v="13312.86"/>
  </r>
  <r>
    <x v="8"/>
    <x v="5"/>
    <x v="4"/>
    <n v="19273.41"/>
    <n v="15894.45"/>
    <n v="16250"/>
    <n v="13812.5"/>
  </r>
  <r>
    <x v="8"/>
    <x v="5"/>
    <x v="4"/>
    <n v="18418.305240000002"/>
    <n v="14410.323400000001"/>
    <n v="15394"/>
    <n v="10467.92"/>
  </r>
  <r>
    <x v="8"/>
    <x v="5"/>
    <x v="5"/>
    <n v="8699.4086399999997"/>
    <n v="6438.4320000000007"/>
    <n v="10452"/>
    <n v="6480.24"/>
  </r>
  <r>
    <x v="8"/>
    <x v="5"/>
    <x v="5"/>
    <n v="10225.082412000002"/>
    <n v="6486.4998000000005"/>
    <n v="11841"/>
    <n v="8880.75"/>
  </r>
  <r>
    <x v="8"/>
    <x v="5"/>
    <x v="5"/>
    <n v="9716.60772"/>
    <n v="7602.1902"/>
    <n v="11530"/>
    <n v="7379.2"/>
  </r>
  <r>
    <x v="8"/>
    <x v="5"/>
    <x v="5"/>
    <n v="9721.6640640000005"/>
    <n v="7606.14624"/>
    <n v="11124"/>
    <n v="6896.88"/>
  </r>
  <r>
    <x v="8"/>
    <x v="5"/>
    <x v="5"/>
    <n v="9032.3366399999995"/>
    <n v="6971.3248000000012"/>
    <n v="10852"/>
    <n v="6836.76"/>
  </r>
  <r>
    <x v="9"/>
    <x v="2"/>
    <x v="0"/>
    <n v="182850.41756520001"/>
    <n v="99198.897600000011"/>
    <n v="170797"/>
    <n v="93938.35"/>
  </r>
  <r>
    <x v="9"/>
    <x v="2"/>
    <x v="0"/>
    <n v="164454.84693792"/>
    <n v="108963.57120000001"/>
    <n v="162924"/>
    <n v="104271.36"/>
  </r>
  <r>
    <x v="9"/>
    <x v="2"/>
    <x v="0"/>
    <n v="183434.84769960001"/>
    <n v="103991.79648"/>
    <n v="189379"/>
    <n v="98477.08"/>
  </r>
  <r>
    <x v="9"/>
    <x v="2"/>
    <x v="0"/>
    <n v="151948.42950671999"/>
    <n v="99650.497320000009"/>
    <n v="150534"/>
    <n v="88815.06"/>
  </r>
  <r>
    <x v="9"/>
    <x v="2"/>
    <x v="1"/>
    <n v="206079.680142"/>
    <n v="126729.08325"/>
    <n v="192495"/>
    <n v="109722.15"/>
  </r>
  <r>
    <x v="9"/>
    <x v="2"/>
    <x v="1"/>
    <n v="173196.21699072002"/>
    <n v="118379.23328000001"/>
    <n v="171584"/>
    <n v="109813.76000000001"/>
  </r>
  <r>
    <x v="9"/>
    <x v="2"/>
    <x v="1"/>
    <n v="106246.6863192"/>
    <n v="63032.9568"/>
    <n v="101170"/>
    <n v="59690.299999999996"/>
  </r>
  <r>
    <x v="9"/>
    <x v="2"/>
    <x v="1"/>
    <n v="156677.84778239997"/>
    <n v="88038.5"/>
    <n v="160070"/>
    <n v="80035"/>
  </r>
  <r>
    <x v="9"/>
    <x v="1"/>
    <x v="2"/>
    <n v="14180.7914136"/>
    <n v="9332.4693000000007"/>
    <n v="13246"/>
    <n v="8080.0599999999995"/>
  </r>
  <r>
    <x v="9"/>
    <x v="1"/>
    <x v="2"/>
    <n v="105327.60569856"/>
    <n v="73388.656000000017"/>
    <n v="107608"/>
    <n v="66716.960000000006"/>
  </r>
  <r>
    <x v="9"/>
    <x v="1"/>
    <x v="2"/>
    <n v="387302.97161807999"/>
    <n v="272879.55200000003"/>
    <n v="387613"/>
    <n v="248072.32000000001"/>
  </r>
  <r>
    <x v="9"/>
    <x v="1"/>
    <x v="2"/>
    <n v="212002.74496800001"/>
    <n v="153701.11680000002"/>
    <n v="207929"/>
    <n v="133074.56"/>
  </r>
  <r>
    <x v="9"/>
    <x v="1"/>
    <x v="2"/>
    <n v="729267.99047423992"/>
    <n v="461085.97502000001"/>
    <n v="745057"/>
    <n v="432133.06"/>
  </r>
  <r>
    <x v="9"/>
    <x v="1"/>
    <x v="3"/>
    <n v="17058.345131520004"/>
    <n v="11190.52528"/>
    <n v="17072"/>
    <n v="10072.48"/>
  </r>
  <r>
    <x v="9"/>
    <x v="1"/>
    <x v="3"/>
    <n v="13173.04707264"/>
    <n v="8252.4746699999996"/>
    <n v="12423"/>
    <n v="7578.03"/>
  </r>
  <r>
    <x v="9"/>
    <x v="1"/>
    <x v="3"/>
    <n v="14617.3297284"/>
    <n v="8042.74845"/>
    <n v="15091"/>
    <n v="7696.41"/>
  </r>
  <r>
    <x v="9"/>
    <x v="1"/>
    <x v="3"/>
    <n v="15789.982879439998"/>
    <n v="10732.193010000001"/>
    <n v="15643"/>
    <n v="9855.09"/>
  </r>
  <r>
    <x v="9"/>
    <x v="1"/>
    <x v="3"/>
    <n v="19673.149991040002"/>
    <n v="13285.803300000001"/>
    <n v="18553"/>
    <n v="11502.86"/>
  </r>
  <r>
    <x v="9"/>
    <x v="1"/>
    <x v="4"/>
    <n v="18383.847192000001"/>
    <n v="10495.96812"/>
    <n v="16514"/>
    <n v="14036.9"/>
  </r>
  <r>
    <x v="9"/>
    <x v="1"/>
    <x v="4"/>
    <n v="22933.610028000003"/>
    <n v="17700.585210000001"/>
    <n v="20223"/>
    <n v="15571.71"/>
  </r>
  <r>
    <x v="9"/>
    <x v="1"/>
    <x v="4"/>
    <n v="22469.269103999999"/>
    <n v="16391.940840000003"/>
    <n v="19997"/>
    <n v="11998.2"/>
  </r>
  <r>
    <x v="9"/>
    <x v="1"/>
    <x v="4"/>
    <n v="20414.021327999999"/>
    <n v="17914.265160000003"/>
    <n v="17364"/>
    <n v="11981.16"/>
  </r>
  <r>
    <x v="9"/>
    <x v="1"/>
    <x v="4"/>
    <n v="17433.15048"/>
    <n v="13086.592200000001"/>
    <n v="15660"/>
    <n v="11275.2"/>
  </r>
  <r>
    <x v="9"/>
    <x v="1"/>
    <x v="5"/>
    <n v="10012.310208000001"/>
    <n v="7939.4040000000014"/>
    <n v="11736"/>
    <n v="7041.6"/>
  </r>
  <r>
    <x v="9"/>
    <x v="1"/>
    <x v="5"/>
    <n v="9970.2676440000014"/>
    <n v="6324.8526000000011"/>
    <n v="11831"/>
    <n v="7453.53"/>
  </r>
  <r>
    <x v="9"/>
    <x v="1"/>
    <x v="5"/>
    <n v="10363.580459999999"/>
    <n v="6793.5043000000005"/>
    <n v="11719"/>
    <n v="7617.35"/>
  </r>
  <r>
    <x v="9"/>
    <x v="1"/>
    <x v="5"/>
    <n v="8579.9082960000014"/>
    <n v="5442.8483999999999"/>
    <n v="10057"/>
    <n v="6939.33"/>
  </r>
  <r>
    <x v="9"/>
    <x v="1"/>
    <x v="5"/>
    <n v="9963.7443359999997"/>
    <n v="6636.7501200000006"/>
    <n v="11401"/>
    <n v="7638.67"/>
  </r>
  <r>
    <x v="10"/>
    <x v="4"/>
    <x v="0"/>
    <n v="107274.81230424"/>
    <n v="61036.070480000002"/>
    <n v="102149"/>
    <n v="57203.44"/>
  </r>
  <r>
    <x v="10"/>
    <x v="4"/>
    <x v="0"/>
    <n v="184871.59557048001"/>
    <n v="114427.36305000003"/>
    <n v="186927"/>
    <n v="99071.310000000012"/>
  </r>
  <r>
    <x v="10"/>
    <x v="4"/>
    <x v="0"/>
    <n v="143346.25415376"/>
    <n v="80418.498160000017"/>
    <n v="143461"/>
    <n v="74599.72"/>
  </r>
  <r>
    <x v="10"/>
    <x v="4"/>
    <x v="0"/>
    <n v="102413.3262768"/>
    <n v="71427.840000000011"/>
    <n v="101460"/>
    <n v="64934.400000000001"/>
  </r>
  <r>
    <x v="10"/>
    <x v="4"/>
    <x v="1"/>
    <n v="176353.17970032"/>
    <n v="115182.46025"/>
    <n v="169573"/>
    <n v="110222.45"/>
  </r>
  <r>
    <x v="10"/>
    <x v="4"/>
    <x v="1"/>
    <n v="76455.798642720009"/>
    <n v="55803.848100000003"/>
    <n v="76517"/>
    <n v="49736.05"/>
  </r>
  <r>
    <x v="10"/>
    <x v="4"/>
    <x v="1"/>
    <n v="103733.12694528"/>
    <n v="57670.592430000004"/>
    <n v="105979"/>
    <n v="54049.29"/>
  </r>
  <r>
    <x v="10"/>
    <x v="4"/>
    <x v="1"/>
    <n v="133153.20940319999"/>
    <n v="89473.797159999987"/>
    <n v="137468"/>
    <n v="83855.48"/>
  </r>
  <r>
    <x v="10"/>
    <x v="3"/>
    <x v="2"/>
    <n v="222527.42221247999"/>
    <n v="139526.86176"/>
    <n v="213972"/>
    <n v="121964.04"/>
  </r>
  <r>
    <x v="10"/>
    <x v="3"/>
    <x v="2"/>
    <n v="546984.02763648005"/>
    <n v="324852.89760000008"/>
    <n v="520848"/>
    <n v="281257.92000000004"/>
  </r>
  <r>
    <x v="10"/>
    <x v="3"/>
    <x v="2"/>
    <n v="530968.18473720003"/>
    <n v="297823.22383000003"/>
    <n v="495967"/>
    <n v="262862.51"/>
  </r>
  <r>
    <x v="10"/>
    <x v="3"/>
    <x v="2"/>
    <n v="197187.15557520001"/>
    <n v="135935.18290000001"/>
    <n v="197345"/>
    <n v="122353.9"/>
  </r>
  <r>
    <x v="10"/>
    <x v="3"/>
    <x v="2"/>
    <n v="626862.49466400011"/>
    <n v="328004.86950000003"/>
    <n v="614817"/>
    <n v="307408.5"/>
  </r>
  <r>
    <x v="10"/>
    <x v="3"/>
    <x v="3"/>
    <n v="11356.501181760001"/>
    <n v="7686.0748800000001"/>
    <n v="11028"/>
    <n v="7057.92"/>
  </r>
  <r>
    <x v="10"/>
    <x v="3"/>
    <x v="3"/>
    <n v="16480.470973680003"/>
    <n v="9280.2124800000038"/>
    <n v="15693"/>
    <n v="8788.0800000000017"/>
  </r>
  <r>
    <x v="10"/>
    <x v="3"/>
    <x v="3"/>
    <n v="16646.878583999998"/>
    <n v="11126.034150000001"/>
    <n v="16327"/>
    <n v="9632.93"/>
  </r>
  <r>
    <x v="10"/>
    <x v="3"/>
    <x v="3"/>
    <n v="18846.148723920003"/>
    <n v="12402.770710000001"/>
    <n v="18301"/>
    <n v="11163.61"/>
  </r>
  <r>
    <x v="10"/>
    <x v="3"/>
    <x v="3"/>
    <n v="17055.734976"/>
    <n v="11430.144"/>
    <n v="16400"/>
    <n v="10496"/>
  </r>
  <r>
    <x v="10"/>
    <x v="3"/>
    <x v="4"/>
    <n v="20818.404000000002"/>
    <n v="13646.820000000002"/>
    <n v="16675"/>
    <n v="10338.5"/>
  </r>
  <r>
    <x v="10"/>
    <x v="3"/>
    <x v="4"/>
    <n v="19286.6751"/>
    <n v="15701.474250000001"/>
    <n v="17655"/>
    <n v="11122.65"/>
  </r>
  <r>
    <x v="10"/>
    <x v="3"/>
    <x v="4"/>
    <n v="23739.118920000001"/>
    <n v="17067.340400000001"/>
    <n v="20743"/>
    <n v="13897.81"/>
  </r>
  <r>
    <x v="10"/>
    <x v="3"/>
    <x v="4"/>
    <n v="20353.969440000001"/>
    <n v="17431.167600000001"/>
    <n v="16303"/>
    <n v="9455.74"/>
  </r>
  <r>
    <x v="10"/>
    <x v="3"/>
    <x v="4"/>
    <n v="23077.632600000001"/>
    <n v="13419.807500000003"/>
    <n v="20350"/>
    <n v="13431"/>
  </r>
  <r>
    <x v="10"/>
    <x v="3"/>
    <x v="5"/>
    <n v="8599.9984199999999"/>
    <n v="6819.4912500000009"/>
    <n v="10205"/>
    <n v="6939.4"/>
  </r>
  <r>
    <x v="10"/>
    <x v="3"/>
    <x v="5"/>
    <n v="10318.47912"/>
    <n v="7200.3227999999999"/>
    <n v="11668"/>
    <n v="8400.9599999999991"/>
  </r>
  <r>
    <x v="10"/>
    <x v="3"/>
    <x v="5"/>
    <n v="9398.9111759999996"/>
    <n v="6260.5204200000016"/>
    <n v="11017"/>
    <n v="6610.2"/>
  </r>
  <r>
    <x v="10"/>
    <x v="3"/>
    <x v="5"/>
    <n v="10054.540044000001"/>
    <n v="7760.2803300000005"/>
    <n v="11931"/>
    <n v="8113.08"/>
  </r>
  <r>
    <x v="10"/>
    <x v="3"/>
    <x v="5"/>
    <n v="9048.733344000002"/>
    <n v="6983.9800800000003"/>
    <n v="10354"/>
    <n v="6419.48"/>
  </r>
  <r>
    <x v="11"/>
    <x v="6"/>
    <x v="0"/>
    <n v="137060.01065736002"/>
    <n v="69627.618500000011"/>
    <n v="130511"/>
    <n v="65255.5"/>
  </r>
  <r>
    <x v="11"/>
    <x v="6"/>
    <x v="0"/>
    <n v="191357.45478864003"/>
    <n v="118818.10512000001"/>
    <n v="182214"/>
    <n v="103861.98"/>
  </r>
  <r>
    <x v="11"/>
    <x v="6"/>
    <x v="0"/>
    <n v="204490.95188760004"/>
    <n v="134177.58706000002"/>
    <n v="191011"/>
    <n v="118426.81999999999"/>
  </r>
  <r>
    <x v="11"/>
    <x v="6"/>
    <x v="0"/>
    <n v="192120.21156383998"/>
    <n v="127196.94196000001"/>
    <n v="192274"/>
    <n v="119209.88"/>
  </r>
  <r>
    <x v="11"/>
    <x v="6"/>
    <x v="1"/>
    <n v="136474.38760032001"/>
    <n v="89011.553400000004"/>
    <n v="135204"/>
    <n v="77066.28"/>
  </r>
  <r>
    <x v="11"/>
    <x v="6"/>
    <x v="1"/>
    <n v="82034.904107519993"/>
    <n v="54651.476880000002"/>
    <n v="83811"/>
    <n v="47772.27"/>
  </r>
  <r>
    <x v="11"/>
    <x v="6"/>
    <x v="1"/>
    <n v="145282.62249648001"/>
    <n v="86452.885419999991"/>
    <n v="139697"/>
    <n v="81024.259999999995"/>
  </r>
  <r>
    <x v="11"/>
    <x v="6"/>
    <x v="1"/>
    <n v="148538.54680559997"/>
    <n v="103453.87580000001"/>
    <n v="150190"/>
    <n v="93117.8"/>
  </r>
  <r>
    <x v="11"/>
    <x v="5"/>
    <x v="2"/>
    <n v="277567.99597296002"/>
    <n v="176340.52128000004"/>
    <n v="280654"/>
    <n v="157166.24000000002"/>
  </r>
  <r>
    <x v="11"/>
    <x v="5"/>
    <x v="2"/>
    <n v="51916.757986799996"/>
    <n v="33007.7088"/>
    <n v="50415"/>
    <n v="31257.3"/>
  </r>
  <r>
    <x v="11"/>
    <x v="5"/>
    <x v="2"/>
    <n v="155536.86315888001"/>
    <n v="101570.14098000001"/>
    <n v="149557"/>
    <n v="94220.91"/>
  </r>
  <r>
    <x v="11"/>
    <x v="5"/>
    <x v="2"/>
    <n v="199665.45745776"/>
    <n v="117589.42271999999"/>
    <n v="191989"/>
    <n v="111353.62"/>
  </r>
  <r>
    <x v="11"/>
    <x v="5"/>
    <x v="2"/>
    <n v="605411.38014336"/>
    <n v="411888.10080000001"/>
    <n v="605896"/>
    <n v="363537.6"/>
  </r>
  <r>
    <x v="11"/>
    <x v="5"/>
    <x v="3"/>
    <n v="10279.771246079999"/>
    <n v="6120.1254400000016"/>
    <n v="10288"/>
    <n v="5349.76"/>
  </r>
  <r>
    <x v="11"/>
    <x v="5"/>
    <x v="3"/>
    <n v="14602.596624"/>
    <n v="7958.1216000000013"/>
    <n v="13640"/>
    <n v="6956.4000000000005"/>
  </r>
  <r>
    <x v="11"/>
    <x v="5"/>
    <x v="3"/>
    <n v="20383.683263999999"/>
    <n v="13770.889439999999"/>
    <n v="19992"/>
    <n v="12395.039999999999"/>
  </r>
  <r>
    <x v="11"/>
    <x v="5"/>
    <x v="3"/>
    <n v="12428.908047360001"/>
    <n v="7476.9633400000012"/>
    <n v="12698"/>
    <n v="6729.9400000000005"/>
  </r>
  <r>
    <x v="11"/>
    <x v="5"/>
    <x v="3"/>
    <n v="13485.990445199999"/>
    <n v="7427.9205000000002"/>
    <n v="13923"/>
    <n v="6961.5"/>
  </r>
  <r>
    <x v="11"/>
    <x v="5"/>
    <x v="4"/>
    <n v="19600.199639999999"/>
    <n v="13055.496299999999"/>
    <n v="17942"/>
    <n v="14533.02"/>
  </r>
  <r>
    <x v="11"/>
    <x v="5"/>
    <x v="4"/>
    <n v="22428.225324000003"/>
    <n v="17073.389520000004"/>
    <n v="19421"/>
    <n v="14565.75"/>
  </r>
  <r>
    <x v="11"/>
    <x v="5"/>
    <x v="4"/>
    <n v="24376.10382"/>
    <n v="20875.729050000002"/>
    <n v="21495"/>
    <n v="15691.35"/>
  </r>
  <r>
    <x v="11"/>
    <x v="5"/>
    <x v="4"/>
    <n v="17865.603144000001"/>
    <n v="15677.908180000002"/>
    <n v="15754"/>
    <n v="11185.34"/>
  </r>
  <r>
    <x v="11"/>
    <x v="5"/>
    <x v="4"/>
    <n v="21169.507788000003"/>
    <n v="15891.374070000003"/>
    <n v="17391"/>
    <n v="11130.24"/>
  </r>
  <r>
    <x v="11"/>
    <x v="5"/>
    <x v="5"/>
    <n v="10078.822980000001"/>
    <n v="7779.0223500000011"/>
    <n v="11397"/>
    <n v="7522.02"/>
  </r>
  <r>
    <x v="11"/>
    <x v="5"/>
    <x v="5"/>
    <n v="9029.9541239999999"/>
    <n v="6014.7618299999995"/>
    <n v="10457"/>
    <n v="6901.62"/>
  </r>
  <r>
    <x v="11"/>
    <x v="5"/>
    <x v="5"/>
    <n v="9528.6802680000001"/>
    <n v="6246.2129400000013"/>
    <n v="11307"/>
    <n v="7236.48"/>
  </r>
  <r>
    <x v="11"/>
    <x v="5"/>
    <x v="5"/>
    <n v="9428.3961120000004"/>
    <n v="6678.9003600000005"/>
    <n v="11188"/>
    <n v="6824.68"/>
  </r>
  <r>
    <x v="11"/>
    <x v="5"/>
    <x v="5"/>
    <n v="9662.4028800000015"/>
    <n v="7661.9400000000005"/>
    <n v="11609"/>
    <n v="7778.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7E3369-F4FF-4006-B51B-EE5B73FCAC28}" name="рисунок" cacheId="0" applyNumberFormats="0" applyBorderFormats="0" applyFontFormats="0" applyPatternFormats="0" applyAlignmentFormats="0" applyWidthHeightFormats="1" dataCaption="Значения" updatedVersion="8" minRefreshableVersion="3" useAutoFormatting="1" rowGrandTotals="0" colGrandTotals="0" itemPrintTitles="1" createdVersion="6" indent="0" outline="1" outlineData="1" multipleFieldFilters="0">
  <location ref="B2:B8" firstHeaderRow="1" firstDataRow="1" firstDataCol="1"/>
  <pivotFields count="16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axis="axisRow" showAll="0">
      <items count="13">
        <item m="1" x="7"/>
        <item m="1" x="6"/>
        <item m="1" x="11"/>
        <item m="1" x="10"/>
        <item m="1" x="9"/>
        <item m="1" x="8"/>
        <item x="0"/>
        <item x="1"/>
        <item x="2"/>
        <item x="3"/>
        <item x="4"/>
        <item x="5"/>
        <item t="default"/>
      </items>
    </pivotField>
    <pivotField numFmtId="165" showAll="0"/>
    <pivotField numFmtId="165" showAll="0"/>
    <pivotField numFmtId="165" showAll="0"/>
    <pivotField numFmtId="165"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4">
        <item x="0"/>
        <item x="1"/>
        <item x="2"/>
        <item t="default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6">
    <i>
      <x v="6"/>
    </i>
    <i>
      <x v="7"/>
    </i>
    <i>
      <x v="8"/>
    </i>
    <i>
      <x v="9"/>
    </i>
    <i>
      <x v="10"/>
    </i>
    <i>
      <x v="11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3F310D-19F7-43D6-ADF6-47A7625D83C1}" name="Сводная таблица3" cacheId="0" dataOnRows="1" applyNumberFormats="0" applyBorderFormats="0" applyFontFormats="0" applyPatternFormats="0" applyAlignmentFormats="0" applyWidthHeightFormats="1" dataCaption="Значения" updatedVersion="8" minRefreshableVersion="3" itemPrintTitles="1" createdVersion="6" indent="0" outline="1" outlineData="1" multipleFieldFilters="0" chartFormat="4">
  <location ref="C24:D26" firstHeaderRow="1" firstDataRow="1" firstDataCol="1"/>
  <pivotFields count="16">
    <pivotField numFmtId="14" showAll="0"/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numFmtId="165" showAll="0"/>
    <pivotField numFmtId="165" showAll="0"/>
    <pivotField numFmtId="165" showAll="0"/>
    <pivotField dataField="1" numFmtId="165" showAl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валовая прибыль факт " fld="6" baseField="0" baseItem="1716649984" numFmtId="3"/>
    <dataField name="продажи-валприб " fld="10" baseField="0" baseItem="4" numFmtId="166"/>
  </dataFields>
  <formats count="2">
    <format dxfId="1">
      <pivotArea collapsedLevelsAreSubtotals="1" fieldPosition="0">
        <references count="1">
          <reference field="4294967294" count="1">
            <x v="0"/>
          </reference>
        </references>
      </pivotArea>
    </format>
    <format dxfId="0">
      <pivotArea collapsedLevelsAreSubtotals="1" fieldPosition="0">
        <references count="1">
          <reference field="4294967294" count="1">
            <x v="1"/>
          </reference>
        </references>
      </pivotArea>
    </format>
  </formats>
  <chartFormats count="4">
    <chartFormat chart="3" format="6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9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793C43-A712-47CA-8D7D-3EF72EFC9238}" name="города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6" indent="0" compact="0" compactData="0" multipleFieldFilters="0" chartFormat="10" rowHeaderCaption="город">
  <location ref="Y3:AA23" firstHeaderRow="1" firstDataRow="1" firstDataCol="2"/>
  <pivotFields count="16">
    <pivotField compact="0" numFmtId="14" outline="0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1">
        <item m="1" x="8"/>
        <item x="6"/>
        <item m="1" x="10"/>
        <item x="0"/>
        <item x="3"/>
        <item m="1" x="9"/>
        <item m="1" x="7"/>
        <item x="1"/>
        <item x="5"/>
        <item x="4"/>
        <item x="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20">
    <i>
      <x v="3"/>
      <x/>
    </i>
    <i r="1">
      <x v="5"/>
    </i>
    <i>
      <x v="1"/>
      <x/>
    </i>
    <i r="1">
      <x v="5"/>
    </i>
    <i>
      <x v="9"/>
      <x/>
    </i>
    <i r="1">
      <x v="5"/>
    </i>
    <i>
      <x v="10"/>
      <x/>
    </i>
    <i r="1">
      <x v="5"/>
    </i>
    <i>
      <x v="8"/>
      <x v="4"/>
    </i>
    <i r="1">
      <x v="1"/>
    </i>
    <i r="1">
      <x v="2"/>
    </i>
    <i r="1">
      <x v="3"/>
    </i>
    <i>
      <x v="7"/>
      <x v="4"/>
    </i>
    <i r="1">
      <x v="1"/>
    </i>
    <i r="1">
      <x v="2"/>
    </i>
    <i r="1">
      <x v="3"/>
    </i>
    <i>
      <x v="4"/>
      <x v="4"/>
    </i>
    <i r="1">
      <x v="1"/>
    </i>
    <i r="1">
      <x v="2"/>
    </i>
    <i r="1">
      <x v="3"/>
    </i>
  </rowItems>
  <colItems count="1">
    <i/>
  </colItems>
  <dataFields count="1">
    <dataField name="продажи" fld="5" baseField="1" baseItem="6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F87B23-C104-4D1E-BF1C-D5EC9B782663}" name="прибыль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6" indent="0" outline="1" outlineData="1" multipleFieldFilters="0" chartFormat="8" rowHeaderCaption="месяц">
  <location ref="F3:H16" firstHeaderRow="0" firstDataRow="1" firstDataCol="1"/>
  <pivotFields count="16">
    <pivotField numFmtId="14" showAll="0"/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numFmtId="165" showAll="0"/>
    <pivotField dataField="1" numFmtId="165" showAll="0"/>
    <pivotField numFmtId="165" showAll="0"/>
    <pivotField dataField="1" numFmtId="165" showAl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showAll="0" defaultSubtotal="0">
      <items count="3">
        <item x="0"/>
        <item x="1"/>
        <item x="2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8"/>
    <field x="7"/>
  </rowFields>
  <rowItems count="13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</rowItems>
  <colFields count="1">
    <field x="-2"/>
  </colFields>
  <colItems count="2">
    <i>
      <x/>
    </i>
    <i i="1">
      <x v="1"/>
    </i>
  </colItems>
  <dataFields count="2">
    <dataField name="валовая прибыль факт " fld="6" baseField="8" baseItem="1" numFmtId="3"/>
    <dataField name="план" fld="4" baseField="8" baseItem="1" numFmtId="3"/>
  </dataFields>
  <chartFormats count="2">
    <chartFormat chart="6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313CF7-90F7-49F6-BECF-9C3B377FFD1E}" name="диагр_планприб" cacheId="0" dataOnRows="1" applyNumberFormats="0" applyBorderFormats="0" applyFontFormats="0" applyPatternFormats="0" applyAlignmentFormats="0" applyWidthHeightFormats="1" dataCaption="Значения" updatedVersion="8" minRefreshableVersion="3" itemPrintTitles="1" createdVersion="6" indent="0" outline="1" outlineData="1" multipleFieldFilters="0" chartFormat="10">
  <location ref="C19:D21" firstHeaderRow="1" firstDataRow="1" firstDataCol="1"/>
  <pivotFields count="16">
    <pivotField numFmtId="14" showAll="0"/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numFmtId="165" showAll="0"/>
    <pivotField numFmtId="165" showAll="0"/>
    <pivotField numFmtId="165" showAll="0"/>
    <pivotField dataField="1" numFmtId="165" showAl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вал прибыль факт" fld="6" baseField="0" baseItem="1716649984" numFmtId="3"/>
    <dataField name="невыполнение" fld="15" baseField="0" baseItem="0" numFmtId="165"/>
  </dataFields>
  <chartFormats count="3">
    <chartFormat chart="9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6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A3DAB6-D162-4841-83BF-603D4899F723}" name="товары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6" indent="0" outline="1" outlineData="1" multipleFieldFilters="0" chartFormat="11" rowHeaderCaption="товар">
  <location ref="N3:S9" firstHeaderRow="0" firstDataRow="1" firstDataCol="1"/>
  <pivotFields count="16">
    <pivotField numFmtId="14" showAll="0"/>
    <pivotField showAll="0"/>
    <pivotField axis="axisRow" showAll="0" sortType="descending">
      <items count="13">
        <item m="1" x="7"/>
        <item m="1" x="6"/>
        <item m="1" x="11"/>
        <item m="1" x="10"/>
        <item m="1" x="9"/>
        <item m="1" x="8"/>
        <item x="0"/>
        <item x="1"/>
        <item x="2"/>
        <item x="3"/>
        <item x="4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5" showAll="0"/>
    <pivotField numFmtId="165" showAll="0"/>
    <pivotField dataField="1" numFmtId="165" showAll="0"/>
    <pivotField dataField="1" numFmtId="165" showAl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6">
    <i>
      <x v="8"/>
    </i>
    <i>
      <x v="6"/>
    </i>
    <i>
      <x v="7"/>
    </i>
    <i>
      <x v="10"/>
    </i>
    <i>
      <x v="9"/>
    </i>
    <i>
      <x v="1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продажи" fld="5" baseField="2" baseItem="4" numFmtId="3"/>
    <dataField name="% план продаж " fld="12" baseField="2" baseItem="8" numFmtId="9"/>
    <dataField name="вал приб" fld="6" baseField="2" baseItem="8" numFmtId="3"/>
    <dataField name="% валприб план " fld="13" baseField="2" baseItem="8" numFmtId="9"/>
    <dataField name="Рент %" fld="11" baseField="2" baseItem="8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60EE62-D569-491F-B321-08DAA034A04C}" name="Сводная таблица4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6" indent="0" outline="1" outlineData="1" multipleFieldFilters="0" chartFormat="8" rowHeaderCaption="месяц">
  <location ref="AG3:AH16" firstHeaderRow="1" firstDataRow="1" firstDataCol="1"/>
  <pivotFields count="16">
    <pivotField numFmtId="14" showAll="0"/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numFmtId="165" showAll="0"/>
    <pivotField numFmtId="165" showAll="0"/>
    <pivotField numFmtId="165" showAll="0"/>
    <pivotField numFmtId="165" showAl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showAll="0" defaultSubtotal="0">
      <items count="3">
        <item x="0"/>
        <item x="1"/>
        <item x="2"/>
      </items>
    </pivotField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8"/>
    <field x="7"/>
  </rowFields>
  <rowItems count="13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</rowItems>
  <colItems count="1">
    <i/>
  </colItems>
  <dataFields count="1">
    <dataField name="Сумма по полю Рент" fld="11" baseField="7" baseItem="1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413550-5181-4C80-B03A-06137CA70D72}" name="продажи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6" indent="0" outline="1" outlineData="1" multipleFieldFilters="0" chartFormat="9" rowHeaderCaption="месяц">
  <location ref="AC3:AE16" firstHeaderRow="0" firstDataRow="1" firstDataCol="1"/>
  <pivotFields count="16"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dataField="1" numFmtId="165" showAll="0"/>
    <pivotField numFmtId="165" showAll="0"/>
    <pivotField dataField="1" numFmtId="165" showAll="0"/>
    <pivotField numFmtId="165"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4">
        <item x="0"/>
        <item x="1"/>
        <item x="2"/>
        <item t="default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8"/>
    <field x="7"/>
  </rowFields>
  <rowItems count="13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</rowItems>
  <colFields count="1">
    <field x="-2"/>
  </colFields>
  <colItems count="2">
    <i>
      <x/>
    </i>
    <i i="1">
      <x v="1"/>
    </i>
  </colItems>
  <dataFields count="2">
    <dataField name="продажи факт " fld="5" baseField="8" baseItem="1" numFmtId="3"/>
    <dataField name="план " fld="3" baseField="7" baseItem="3" numFmtId="3"/>
  </dataFields>
  <chartFormats count="2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DDCD2F-9CE0-4E95-808D-CB0F67E58E0A}" name="показатели" cacheId="0" dataOnRows="1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6" indent="0" outline="1" outlineData="1" multipleFieldFilters="0">
  <location ref="C3:D10" firstHeaderRow="1" firstDataRow="1" firstDataCol="1"/>
  <pivotFields count="16">
    <pivotField numFmtId="14" showAll="0"/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dataField="1" numFmtId="165" showAll="0"/>
    <pivotField dataField="1" numFmtId="165" showAll="0"/>
    <pivotField dataField="1" numFmtId="165" showAll="0"/>
    <pivotField dataField="1" numFmtId="165" showAl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Items count="1">
    <i/>
  </colItems>
  <dataFields count="7">
    <dataField name="продажи план " fld="3" baseField="0" baseItem="1716649984" numFmtId="3"/>
    <dataField name="продажи факт " fld="5" baseField="0" baseItem="1716649984" numFmtId="3"/>
    <dataField name="% план продаж " fld="12" baseField="0" baseItem="1716649984" numFmtId="9"/>
    <dataField name="валовая прибыль план " fld="4" baseField="0" baseItem="1716649984" numFmtId="3"/>
    <dataField name="валовая прибыль факт " fld="6" baseField="0" baseItem="1716649984" numFmtId="3"/>
    <dataField name="% валприб план " fld="13" baseField="0" baseItem="1716649984" numFmtId="9"/>
    <dataField name="Рентабельность" fld="11" baseField="0" baseItem="1716649984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C26CCD-0775-4F23-88E3-33C3504F53CA}" name="диагр_планпродаж" cacheId="0" dataOnRows="1" applyNumberFormats="0" applyBorderFormats="0" applyFontFormats="0" applyPatternFormats="0" applyAlignmentFormats="0" applyWidthHeightFormats="1" dataCaption="Значения" updatedVersion="8" minRefreshableVersion="3" itemPrintTitles="1" createdVersion="6" indent="0" outline="1" outlineData="1" multipleFieldFilters="0" chartFormat="7">
  <location ref="C14:D16" firstHeaderRow="1" firstDataRow="1" firstDataCol="1"/>
  <pivotFields count="16">
    <pivotField numFmtId="14" showAll="0"/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numFmtId="165" showAll="0"/>
    <pivotField numFmtId="165" showAll="0"/>
    <pivotField dataField="1" numFmtId="165" showAll="0"/>
    <pivotField numFmtId="165" showAl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продажи факт " fld="5" baseField="0" baseItem="1716649984" numFmtId="3"/>
    <dataField name="невыполнение" fld="14" baseField="0" baseItem="0" numFmtId="165"/>
  </dataFields>
  <chartFormats count="3">
    <chartFormat chart="6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6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7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ED2A09-C5AC-44E0-9D85-9A8654BBF06F}" name="продажи_прибыль" cacheId="0" applyNumberFormats="0" applyBorderFormats="0" applyFontFormats="0" applyPatternFormats="0" applyAlignmentFormats="0" applyWidthHeightFormats="1" dataCaption="Значения" updatedVersion="8" minRefreshableVersion="3" rowGrandTotals="0" colGrandTotals="0" itemPrintTitles="1" createdVersion="6" indent="0" outline="1" outlineData="1" multipleFieldFilters="0" chartFormat="8" rowHeaderCaption="месяц">
  <location ref="J3:L16" firstHeaderRow="0" firstDataRow="1" firstDataCol="1"/>
  <pivotFields count="16">
    <pivotField numFmtId="14" showAll="0"/>
    <pivotField showAll="0"/>
    <pivotField showAll="0">
      <items count="13">
        <item x="0"/>
        <item x="4"/>
        <item x="3"/>
        <item x="5"/>
        <item x="2"/>
        <item x="1"/>
        <item m="1" x="7"/>
        <item m="1" x="6"/>
        <item m="1" x="11"/>
        <item m="1" x="10"/>
        <item m="1" x="9"/>
        <item m="1" x="8"/>
        <item t="default"/>
      </items>
    </pivotField>
    <pivotField numFmtId="165" showAll="0"/>
    <pivotField numFmtId="165" showAll="0"/>
    <pivotField dataField="1" numFmtId="165" showAll="0"/>
    <pivotField dataField="1" numFmtId="165" showAll="0"/>
    <pivotField axis="axisRow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showAll="0" defaultSubtotal="0">
      <items count="3">
        <item x="0"/>
        <item x="1"/>
        <item x="2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2">
    <field x="8"/>
    <field x="7"/>
  </rowFields>
  <rowItems count="13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</rowItems>
  <colFields count="1">
    <field x="-2"/>
  </colFields>
  <colItems count="2">
    <i>
      <x/>
    </i>
    <i i="1">
      <x v="1"/>
    </i>
  </colItems>
  <dataFields count="2">
    <dataField name="продажи" fld="5" baseField="7" baseItem="3" numFmtId="3"/>
    <dataField name="валовая прибыль" fld="6" baseField="7" baseItem="3" numFmtId="3"/>
  </dataFields>
  <chartFormats count="2"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группа_товаров" xr10:uid="{6A6ECA32-E161-4BFB-BC53-B920F10AE529}" sourceName="группа товаров">
  <pivotTables>
    <pivotTable tabId="4" name="рисунок"/>
    <pivotTable tabId="5" name="продажи"/>
    <pivotTable tabId="5" name="прибыль"/>
    <pivotTable tabId="5" name="показатели"/>
    <pivotTable tabId="5" name="продажи_прибыль"/>
    <pivotTable tabId="5" name="диагр_планпродаж"/>
    <pivotTable tabId="5" name="диагр_планприб"/>
    <pivotTable tabId="5" name="Сводная таблица3"/>
    <pivotTable tabId="5" name="города"/>
    <pivotTable tabId="5" name="Сводная таблица4"/>
  </pivotTables>
  <data>
    <tabular pivotCacheId="1635488175">
      <items count="12">
        <i x="0" s="1"/>
        <i x="4" s="1"/>
        <i x="3" s="1"/>
        <i x="5" s="1"/>
        <i x="2" s="1"/>
        <i x="1" s="1"/>
        <i x="7" s="1" nd="1"/>
        <i x="6" s="1" nd="1"/>
        <i x="11" s="1" nd="1"/>
        <i x="10" s="1" nd="1"/>
        <i x="9" s="1" nd="1"/>
        <i x="8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группа товаров 1" xr10:uid="{3D3F3E5C-AC48-432E-918C-58928F4217CD}" cache="Срез_группа_товаров" caption="Выберите ОДИН товар:" columnCount="3" style="SlicerStyleLight3 2" rowHeight="252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D5E76BD-E339-41AC-A83D-4D4602554718}" name="продажи" displayName="продажи" ref="B2:H338" totalsRowShown="0" headerRowDxfId="10" dataDxfId="9">
  <autoFilter ref="B2:H338" xr:uid="{2C2A9E2A-3A7B-480A-8DA1-7A74D959AA6A}"/>
  <tableColumns count="7">
    <tableColumn id="1" xr3:uid="{80C79954-33A7-4834-8EED-314558E8AB37}" name="дата" dataDxfId="8"/>
    <tableColumn id="5" xr3:uid="{1B94CDA9-337C-45B2-BD3D-231258AAA349}" name="город" dataDxfId="7"/>
    <tableColumn id="3" xr3:uid="{BF24E6FF-20A9-4609-9293-854F37606018}" name="группа товаров" dataDxfId="6"/>
    <tableColumn id="8" xr3:uid="{86B68C1C-6BA4-4A71-8EB9-B74310FED96A}" name="продажи план" dataDxfId="5" dataCellStyle="Финансовый"/>
    <tableColumn id="9" xr3:uid="{CC1906FF-D86B-4BD8-8064-C457F25D77EE}" name="валовая прибыль план" dataDxfId="4" dataCellStyle="Финансовый"/>
    <tableColumn id="6" xr3:uid="{66363F0E-301E-4C9B-B984-E5F997DBE70C}" name="продажи факт" dataDxfId="3" dataCellStyle="Финансовый"/>
    <tableColumn id="7" xr3:uid="{F9348B06-73A0-4C6C-B84E-AE25E5F743FE}" name="валовая прибыль факт" dataDxfId="2" dataCellStyle="Финансовый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YourStyle">
      <a:dk1>
        <a:sysClr val="windowText" lastClr="000000"/>
      </a:dk1>
      <a:lt1>
        <a:sysClr val="window" lastClr="FFFFFF"/>
      </a:lt1>
      <a:dk2>
        <a:srgbClr val="E7E6E6"/>
      </a:dk2>
      <a:lt2>
        <a:srgbClr val="ACB9CA"/>
      </a:lt2>
      <a:accent1>
        <a:srgbClr val="4472C4"/>
      </a:accent1>
      <a:accent2>
        <a:srgbClr val="ED7D31"/>
      </a:accent2>
      <a:accent3>
        <a:srgbClr val="DBDBDB"/>
      </a:accent3>
      <a:accent4>
        <a:srgbClr val="FFE699"/>
      </a:accent4>
      <a:accent5>
        <a:srgbClr val="BDD7EE"/>
      </a:accent5>
      <a:accent6>
        <a:srgbClr val="C6E0B4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finalytics.pro/inform/xls-pictures-switch/" TargetMode="Externa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unsplash.com/photos/jZyacqaR4iI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unsplash.com/photos/Ueu_6ZrVb80" TargetMode="External"/><Relationship Id="rId1" Type="http://schemas.openxmlformats.org/officeDocument/2006/relationships/hyperlink" Target="https://unsplash.com/photos/Bowrbqz1kgw" TargetMode="External"/><Relationship Id="rId6" Type="http://schemas.openxmlformats.org/officeDocument/2006/relationships/hyperlink" Target="https://unsplash.com/photos/jDRBNZ313-w" TargetMode="External"/><Relationship Id="rId5" Type="http://schemas.openxmlformats.org/officeDocument/2006/relationships/hyperlink" Target="https://unsplash.com/photos/-IIHrcciYEg" TargetMode="External"/><Relationship Id="rId4" Type="http://schemas.openxmlformats.org/officeDocument/2006/relationships/hyperlink" Target="https://unsplash.com/photos/JM-qKEd1GMI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9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10" Type="http://schemas.openxmlformats.org/officeDocument/2006/relationships/pivotTable" Target="../pivotTables/pivotTable11.xml"/><Relationship Id="rId4" Type="http://schemas.openxmlformats.org/officeDocument/2006/relationships/pivotTable" Target="../pivotTables/pivotTable5.xml"/><Relationship Id="rId9" Type="http://schemas.openxmlformats.org/officeDocument/2006/relationships/pivotTable" Target="../pivotTables/pivotTable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finalytics" TargetMode="External"/><Relationship Id="rId2" Type="http://schemas.openxmlformats.org/officeDocument/2006/relationships/hyperlink" Target="https://www.youtube.com/salosteysv" TargetMode="External"/><Relationship Id="rId1" Type="http://schemas.openxmlformats.org/officeDocument/2006/relationships/hyperlink" Target="https://finalytics.pro/inform/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t.me/finalyticspro" TargetMode="External"/><Relationship Id="rId4" Type="http://schemas.openxmlformats.org/officeDocument/2006/relationships/hyperlink" Target="https://finalytics.pro/pbimai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0EF15-9583-4D29-A757-52F78FF4634C}">
  <dimension ref="B1:AM49"/>
  <sheetViews>
    <sheetView showGridLines="0" tabSelected="1" zoomScale="81" zoomScaleNormal="81" workbookViewId="0">
      <selection activeCell="AN50" sqref="AN50"/>
    </sheetView>
  </sheetViews>
  <sheetFormatPr defaultRowHeight="13.2" x14ac:dyDescent="0.25"/>
  <cols>
    <col min="1" max="1" width="5" customWidth="1"/>
    <col min="2" max="2" width="5.109375" customWidth="1"/>
    <col min="3" max="3" width="1.44140625" customWidth="1"/>
    <col min="4" max="6" width="9.88671875" customWidth="1"/>
    <col min="7" max="7" width="1.44140625" customWidth="1"/>
    <col min="8" max="8" width="4.88671875" customWidth="1"/>
    <col min="9" max="9" width="1.44140625" customWidth="1"/>
    <col min="10" max="12" width="9.88671875" customWidth="1"/>
    <col min="13" max="13" width="1.44140625" customWidth="1"/>
    <col min="14" max="14" width="4.88671875" customWidth="1"/>
    <col min="15" max="15" width="1.44140625" customWidth="1"/>
    <col min="16" max="18" width="9.88671875" customWidth="1"/>
    <col min="19" max="19" width="1.44140625" customWidth="1"/>
    <col min="20" max="20" width="4.88671875" customWidth="1"/>
    <col min="21" max="21" width="1.44140625" customWidth="1"/>
    <col min="22" max="22" width="9.88671875" customWidth="1"/>
    <col min="23" max="23" width="13.109375" customWidth="1"/>
    <col min="24" max="24" width="9.88671875" customWidth="1"/>
    <col min="25" max="25" width="1.5546875" customWidth="1"/>
    <col min="26" max="26" width="4.88671875" customWidth="1"/>
    <col min="27" max="27" width="1.44140625" customWidth="1"/>
    <col min="28" max="30" width="9.88671875" customWidth="1"/>
    <col min="31" max="31" width="4.88671875" customWidth="1"/>
    <col min="32" max="34" width="9.88671875" customWidth="1"/>
    <col min="35" max="35" width="5.44140625" customWidth="1"/>
  </cols>
  <sheetData>
    <row r="1" spans="2:39" ht="25.2" customHeight="1" x14ac:dyDescent="0.25"/>
    <row r="2" spans="2:39" ht="63" customHeight="1" x14ac:dyDescent="0.3">
      <c r="B2" s="17"/>
      <c r="C2" s="28"/>
      <c r="D2" s="29" t="s">
        <v>42</v>
      </c>
      <c r="E2" s="17"/>
      <c r="F2" s="17"/>
      <c r="G2" s="17"/>
      <c r="H2" s="17"/>
      <c r="I2" s="28"/>
      <c r="J2" s="17"/>
      <c r="K2" s="17"/>
      <c r="L2" s="17"/>
      <c r="M2" s="17"/>
      <c r="N2" s="17"/>
      <c r="O2" s="28"/>
      <c r="P2" s="28"/>
      <c r="Q2" s="17"/>
      <c r="R2" s="17"/>
      <c r="S2" s="17"/>
      <c r="T2" s="17"/>
      <c r="U2" s="28"/>
      <c r="V2" s="17"/>
      <c r="W2" s="17"/>
      <c r="X2" s="17"/>
      <c r="Y2" s="17"/>
      <c r="Z2" s="18"/>
      <c r="AA2" s="28"/>
      <c r="AB2" s="19"/>
      <c r="AC2" s="20"/>
      <c r="AD2" s="20"/>
      <c r="AE2" s="19"/>
      <c r="AF2" s="19"/>
      <c r="AG2" s="19"/>
      <c r="AH2" s="20"/>
      <c r="AI2" s="20"/>
    </row>
    <row r="3" spans="2:39" ht="30" customHeight="1" x14ac:dyDescent="0.3">
      <c r="B3" s="17"/>
      <c r="C3" s="32"/>
      <c r="D3" s="35" t="s">
        <v>30</v>
      </c>
      <c r="E3" s="33"/>
      <c r="F3" s="32"/>
      <c r="G3" s="32"/>
      <c r="H3" s="17"/>
      <c r="I3" s="32"/>
      <c r="J3" s="35" t="s">
        <v>31</v>
      </c>
      <c r="K3" s="32"/>
      <c r="L3" s="32"/>
      <c r="M3" s="32"/>
      <c r="N3" s="17"/>
      <c r="O3" s="32"/>
      <c r="P3" s="35" t="s">
        <v>61</v>
      </c>
      <c r="Q3" s="33"/>
      <c r="R3" s="32"/>
      <c r="S3" s="32"/>
      <c r="T3" s="17"/>
      <c r="U3" s="32"/>
      <c r="V3" s="35" t="s">
        <v>72</v>
      </c>
      <c r="W3" s="35"/>
      <c r="X3" s="35"/>
      <c r="Y3" s="35"/>
      <c r="Z3" s="21"/>
      <c r="AA3" s="17"/>
      <c r="AB3" s="22"/>
      <c r="AC3" s="40"/>
      <c r="AD3" s="40"/>
      <c r="AE3" s="40"/>
      <c r="AF3" s="40"/>
      <c r="AG3" s="40"/>
      <c r="AH3" s="39"/>
      <c r="AI3" s="39"/>
    </row>
    <row r="4" spans="2:39" ht="15.6" x14ac:dyDescent="0.3">
      <c r="B4" s="17"/>
      <c r="C4" s="32"/>
      <c r="D4" s="32"/>
      <c r="E4" s="33"/>
      <c r="F4" s="32"/>
      <c r="G4" s="32"/>
      <c r="H4" s="17"/>
      <c r="I4" s="32"/>
      <c r="J4" s="32"/>
      <c r="K4" s="32"/>
      <c r="L4" s="32"/>
      <c r="M4" s="32"/>
      <c r="N4" s="17"/>
      <c r="O4" s="32"/>
      <c r="P4" s="58"/>
      <c r="Q4" s="58"/>
      <c r="R4" s="32"/>
      <c r="S4" s="32"/>
      <c r="T4" s="17"/>
      <c r="U4" s="32"/>
      <c r="V4" s="66" t="s">
        <v>73</v>
      </c>
      <c r="W4" s="66"/>
      <c r="X4" s="66"/>
      <c r="Y4" s="32"/>
      <c r="Z4" s="21"/>
      <c r="AA4" s="17"/>
      <c r="AB4" s="22"/>
      <c r="AC4" s="23"/>
      <c r="AD4" s="23"/>
      <c r="AE4" s="23"/>
      <c r="AF4" s="23"/>
      <c r="AG4" s="23"/>
      <c r="AH4" s="24"/>
      <c r="AI4" s="24"/>
      <c r="AL4" s="52"/>
    </row>
    <row r="5" spans="2:39" ht="15.6" x14ac:dyDescent="0.3">
      <c r="B5" s="17"/>
      <c r="C5" s="32"/>
      <c r="D5" s="32"/>
      <c r="E5" s="33"/>
      <c r="F5" s="32"/>
      <c r="G5" s="32"/>
      <c r="H5" s="17"/>
      <c r="I5" s="32"/>
      <c r="J5" s="32"/>
      <c r="K5" s="32"/>
      <c r="L5" s="32"/>
      <c r="M5" s="32"/>
      <c r="N5" s="17"/>
      <c r="O5" s="32"/>
      <c r="P5" s="58"/>
      <c r="Q5" s="58"/>
      <c r="R5" s="32"/>
      <c r="S5" s="32"/>
      <c r="T5" s="17"/>
      <c r="U5" s="32"/>
      <c r="V5" s="66"/>
      <c r="W5" s="66"/>
      <c r="X5" s="66"/>
      <c r="Y5" s="32"/>
      <c r="Z5" s="21"/>
      <c r="AA5" s="17"/>
      <c r="AB5" s="22"/>
      <c r="AC5" s="23"/>
      <c r="AD5" s="23"/>
      <c r="AE5" s="23"/>
      <c r="AF5" s="23"/>
      <c r="AG5" s="23"/>
      <c r="AH5" s="24"/>
      <c r="AI5" s="24"/>
    </row>
    <row r="6" spans="2:39" ht="15.6" x14ac:dyDescent="0.3">
      <c r="B6" s="17"/>
      <c r="C6" s="32"/>
      <c r="D6" s="32"/>
      <c r="E6" s="33"/>
      <c r="F6" s="32"/>
      <c r="G6" s="32"/>
      <c r="H6" s="17"/>
      <c r="I6" s="32"/>
      <c r="J6" s="32"/>
      <c r="K6" s="32"/>
      <c r="L6" s="32"/>
      <c r="M6" s="32"/>
      <c r="N6" s="17"/>
      <c r="O6" s="32"/>
      <c r="P6" s="32"/>
      <c r="Q6" s="33"/>
      <c r="R6" s="32"/>
      <c r="S6" s="32"/>
      <c r="T6" s="17"/>
      <c r="U6" s="32"/>
      <c r="V6" s="66"/>
      <c r="W6" s="66"/>
      <c r="X6" s="66"/>
      <c r="Y6" s="32"/>
      <c r="Z6" s="21"/>
      <c r="AA6" s="17"/>
      <c r="AB6" s="22"/>
      <c r="AC6" s="23"/>
      <c r="AD6" s="23"/>
      <c r="AE6" s="23"/>
      <c r="AF6" s="23"/>
      <c r="AG6" s="23"/>
      <c r="AH6" s="24"/>
      <c r="AI6" s="24"/>
      <c r="AL6" s="52"/>
    </row>
    <row r="7" spans="2:39" s="15" customFormat="1" x14ac:dyDescent="0.25">
      <c r="B7" s="25"/>
      <c r="C7" s="25"/>
      <c r="D7" s="25"/>
      <c r="E7" s="26"/>
      <c r="F7" s="26"/>
      <c r="G7" s="26"/>
      <c r="H7" s="26"/>
      <c r="I7" s="25"/>
      <c r="J7" s="26"/>
      <c r="K7" s="26"/>
      <c r="L7" s="26"/>
      <c r="M7" s="26"/>
      <c r="N7" s="26"/>
      <c r="O7" s="25"/>
      <c r="P7" s="25"/>
      <c r="Q7" s="26"/>
      <c r="R7" s="26"/>
      <c r="S7" s="26"/>
      <c r="T7" s="26"/>
      <c r="U7" s="25"/>
      <c r="V7" s="26"/>
      <c r="W7" s="26"/>
      <c r="X7" s="26"/>
      <c r="Y7" s="26"/>
      <c r="Z7" s="26"/>
      <c r="AA7" s="25"/>
      <c r="AB7" s="26"/>
      <c r="AC7" s="26"/>
      <c r="AD7" s="26"/>
      <c r="AE7" s="26"/>
      <c r="AF7" s="26"/>
      <c r="AG7" s="26"/>
      <c r="AH7" s="26"/>
      <c r="AI7" s="26"/>
      <c r="AL7"/>
      <c r="AM7"/>
    </row>
    <row r="8" spans="2:39" s="15" customFormat="1" x14ac:dyDescent="0.25">
      <c r="B8" s="25"/>
      <c r="C8" s="25"/>
      <c r="D8" s="25"/>
      <c r="E8" s="26"/>
      <c r="F8" s="26"/>
      <c r="G8" s="26"/>
      <c r="H8" s="26"/>
      <c r="I8" s="25"/>
      <c r="J8" s="26"/>
      <c r="K8" s="26"/>
      <c r="L8" s="26"/>
      <c r="M8" s="26"/>
      <c r="N8" s="26"/>
      <c r="O8" s="25"/>
      <c r="P8" s="25"/>
      <c r="Q8" s="26"/>
      <c r="R8" s="26"/>
      <c r="S8" s="26"/>
      <c r="T8" s="26"/>
      <c r="U8" s="25"/>
      <c r="V8" s="26"/>
      <c r="W8" s="26"/>
      <c r="X8" s="26"/>
      <c r="Y8" s="26"/>
      <c r="Z8" s="26"/>
      <c r="AA8" s="25"/>
      <c r="AB8" s="26"/>
      <c r="AC8" s="26"/>
      <c r="AD8" s="26"/>
      <c r="AE8" s="26"/>
      <c r="AF8" s="26"/>
      <c r="AG8" s="26"/>
      <c r="AH8" s="26"/>
      <c r="AI8" s="26"/>
      <c r="AL8" s="52"/>
      <c r="AM8"/>
    </row>
    <row r="9" spans="2:39" ht="23.4" customHeight="1" x14ac:dyDescent="0.3">
      <c r="B9" s="27"/>
      <c r="C9" s="30"/>
      <c r="D9" s="30" t="s">
        <v>30</v>
      </c>
      <c r="E9" s="31"/>
      <c r="F9" s="31"/>
      <c r="G9" s="31"/>
      <c r="H9" s="31"/>
      <c r="I9" s="30"/>
      <c r="J9" s="31"/>
      <c r="K9" s="31"/>
      <c r="L9" s="31"/>
      <c r="M9" s="31"/>
      <c r="N9" s="27"/>
      <c r="O9" s="30"/>
      <c r="P9" s="30" t="s">
        <v>37</v>
      </c>
      <c r="Q9" s="31"/>
      <c r="R9" s="31"/>
      <c r="S9" s="31"/>
      <c r="T9" s="31"/>
      <c r="U9" s="30"/>
      <c r="V9" s="31"/>
      <c r="W9" s="31"/>
      <c r="X9" s="31"/>
      <c r="Y9" s="31"/>
      <c r="Z9" s="27"/>
      <c r="AA9" s="41"/>
      <c r="AB9" s="27"/>
      <c r="AC9" s="27"/>
      <c r="AD9" s="27"/>
      <c r="AE9" s="27"/>
      <c r="AF9" s="27"/>
      <c r="AG9" s="27"/>
      <c r="AH9" s="27"/>
      <c r="AI9" s="27"/>
    </row>
    <row r="10" spans="2:39" x14ac:dyDescent="0.25">
      <c r="B10" s="27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27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L10" s="52"/>
    </row>
    <row r="11" spans="2:39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</row>
    <row r="12" spans="2:39" x14ac:dyDescent="0.25"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L12" s="52"/>
    </row>
    <row r="13" spans="2:39" x14ac:dyDescent="0.25"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</row>
    <row r="14" spans="2:39" x14ac:dyDescent="0.25"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L14" s="52"/>
    </row>
    <row r="15" spans="2:39" x14ac:dyDescent="0.25"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</row>
    <row r="16" spans="2:39" x14ac:dyDescent="0.25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</row>
    <row r="17" spans="2:35" x14ac:dyDescent="0.25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2:35" x14ac:dyDescent="0.25"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</row>
    <row r="19" spans="2:35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</row>
    <row r="20" spans="2:35" x14ac:dyDescent="0.25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2:35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</row>
    <row r="22" spans="2:35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</row>
    <row r="23" spans="2:35" x14ac:dyDescent="0.25"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2:35" x14ac:dyDescent="0.25"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</row>
    <row r="25" spans="2:35" x14ac:dyDescent="0.25"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</row>
    <row r="26" spans="2:35" x14ac:dyDescent="0.25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</row>
    <row r="27" spans="2:35" x14ac:dyDescent="0.25"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</row>
    <row r="28" spans="2:35" x14ac:dyDescent="0.25"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</row>
    <row r="29" spans="2:35" x14ac:dyDescent="0.25"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</row>
    <row r="30" spans="2:35" ht="23.4" customHeight="1" x14ac:dyDescent="0.3">
      <c r="B30" s="27"/>
      <c r="C30" s="30"/>
      <c r="D30" s="30" t="s">
        <v>31</v>
      </c>
      <c r="E30" s="31"/>
      <c r="F30" s="31"/>
      <c r="G30" s="31"/>
      <c r="H30" s="31"/>
      <c r="I30" s="30"/>
      <c r="J30" s="31"/>
      <c r="K30" s="31"/>
      <c r="L30" s="31"/>
      <c r="M30" s="31"/>
      <c r="N30" s="27"/>
      <c r="O30" s="30"/>
      <c r="P30" s="30" t="s">
        <v>53</v>
      </c>
      <c r="Q30" s="31"/>
      <c r="R30" s="31"/>
      <c r="S30" s="31"/>
      <c r="T30" s="31"/>
      <c r="U30" s="30"/>
      <c r="V30" s="31"/>
      <c r="W30" s="31"/>
      <c r="X30" s="31"/>
      <c r="Y30" s="31"/>
      <c r="Z30" s="27"/>
      <c r="AA30" s="30"/>
      <c r="AB30" s="51" t="s">
        <v>71</v>
      </c>
      <c r="AC30" s="30"/>
      <c r="AD30" s="31"/>
      <c r="AE30" s="31"/>
      <c r="AF30" s="31"/>
      <c r="AG30" s="31"/>
      <c r="AH30" s="43"/>
      <c r="AI30" s="27"/>
    </row>
    <row r="31" spans="2:35" x14ac:dyDescent="0.25">
      <c r="B31" s="27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27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27"/>
      <c r="AA31" s="31"/>
      <c r="AB31" s="31"/>
      <c r="AC31" s="31"/>
      <c r="AD31" s="31"/>
      <c r="AE31" s="31"/>
      <c r="AF31" s="31"/>
      <c r="AG31" s="31"/>
      <c r="AH31" s="31"/>
      <c r="AI31" s="27"/>
    </row>
    <row r="32" spans="2:35" ht="13.2" customHeight="1" x14ac:dyDescent="0.25">
      <c r="B32" s="27"/>
      <c r="C32" s="31"/>
      <c r="D32" s="27"/>
      <c r="E32" s="27"/>
      <c r="F32" s="27"/>
      <c r="G32" s="27"/>
      <c r="H32" s="27"/>
      <c r="I32" s="31"/>
      <c r="J32" s="27"/>
      <c r="K32" s="27"/>
      <c r="L32" s="27"/>
      <c r="M32" s="27"/>
      <c r="N32" s="27"/>
      <c r="O32" s="31"/>
      <c r="P32" s="60" t="s">
        <v>63</v>
      </c>
      <c r="Q32" s="59" t="s">
        <v>65</v>
      </c>
      <c r="R32" s="60" t="s">
        <v>30</v>
      </c>
      <c r="S32" s="37"/>
      <c r="T32" s="38"/>
      <c r="U32" s="38"/>
      <c r="V32" s="59" t="s">
        <v>66</v>
      </c>
      <c r="W32" s="60" t="s">
        <v>31</v>
      </c>
      <c r="X32" s="59" t="s">
        <v>67</v>
      </c>
      <c r="Y32" s="31"/>
      <c r="Z32" s="27"/>
      <c r="AA32" s="31"/>
      <c r="AB32" s="42"/>
      <c r="AC32" s="31"/>
      <c r="AD32" s="31"/>
      <c r="AE32" s="31"/>
      <c r="AF32" s="31"/>
      <c r="AG32" s="31"/>
      <c r="AH32" s="31"/>
      <c r="AI32" s="27"/>
    </row>
    <row r="33" spans="2:35" x14ac:dyDescent="0.25">
      <c r="B33" s="27"/>
      <c r="C33" s="31"/>
      <c r="D33" s="27"/>
      <c r="E33" s="27"/>
      <c r="F33" s="27"/>
      <c r="G33" s="27"/>
      <c r="H33" s="27"/>
      <c r="I33" s="31"/>
      <c r="J33" s="27"/>
      <c r="K33" s="27"/>
      <c r="L33" s="27"/>
      <c r="M33" s="27"/>
      <c r="N33" s="27"/>
      <c r="O33" s="31"/>
      <c r="P33" s="60"/>
      <c r="Q33" s="59"/>
      <c r="R33" s="60"/>
      <c r="S33" s="37"/>
      <c r="T33" s="38"/>
      <c r="U33" s="38"/>
      <c r="V33" s="59"/>
      <c r="W33" s="60"/>
      <c r="X33" s="59"/>
      <c r="Y33" s="31"/>
      <c r="Z33" s="27"/>
      <c r="AA33" s="31"/>
      <c r="AB33" s="31"/>
      <c r="AC33" s="31"/>
      <c r="AD33" s="31"/>
      <c r="AE33" s="31"/>
      <c r="AF33" s="31"/>
      <c r="AG33" s="31"/>
      <c r="AH33" s="31"/>
      <c r="AI33" s="27"/>
    </row>
    <row r="34" spans="2:35" x14ac:dyDescent="0.25">
      <c r="B34" s="27"/>
      <c r="C34" s="31"/>
      <c r="D34" s="27"/>
      <c r="E34" s="27"/>
      <c r="F34" s="27"/>
      <c r="G34" s="27"/>
      <c r="H34" s="27"/>
      <c r="I34" s="31"/>
      <c r="J34" s="27"/>
      <c r="K34" s="27"/>
      <c r="L34" s="27"/>
      <c r="M34" s="27"/>
      <c r="N34" s="27"/>
      <c r="O34" s="31"/>
      <c r="P34" s="61" t="str">
        <f>'2'!N4</f>
        <v>Nike</v>
      </c>
      <c r="Q34" s="62">
        <f>'2'!P4</f>
        <v>0.9707248770997845</v>
      </c>
      <c r="R34" s="64">
        <f>'2'!O4</f>
        <v>22446693</v>
      </c>
      <c r="S34" s="64"/>
      <c r="T34" s="64"/>
      <c r="U34" s="64"/>
      <c r="V34" s="62">
        <f>'2'!R4</f>
        <v>0.8942348227362954</v>
      </c>
      <c r="W34" s="64">
        <f>'2'!Q4</f>
        <v>12780757.170000002</v>
      </c>
      <c r="X34" s="65">
        <f>'2'!S4</f>
        <v>0.56938263333489714</v>
      </c>
      <c r="Y34" s="31"/>
      <c r="Z34" s="27"/>
      <c r="AA34" s="31"/>
      <c r="AB34" s="31"/>
      <c r="AC34" s="31"/>
      <c r="AD34" s="31"/>
      <c r="AE34" s="31"/>
      <c r="AF34" s="31"/>
      <c r="AG34" s="31"/>
      <c r="AH34" s="31"/>
      <c r="AI34" s="27"/>
    </row>
    <row r="35" spans="2:35" x14ac:dyDescent="0.25">
      <c r="B35" s="27"/>
      <c r="C35" s="31"/>
      <c r="D35" s="27"/>
      <c r="E35" s="27"/>
      <c r="F35" s="27"/>
      <c r="G35" s="27"/>
      <c r="H35" s="27"/>
      <c r="I35" s="31"/>
      <c r="J35" s="27"/>
      <c r="K35" s="27"/>
      <c r="L35" s="27"/>
      <c r="M35" s="27"/>
      <c r="N35" s="27"/>
      <c r="O35" s="31"/>
      <c r="P35" s="61"/>
      <c r="Q35" s="62"/>
      <c r="R35" s="64"/>
      <c r="S35" s="64"/>
      <c r="T35" s="64"/>
      <c r="U35" s="64"/>
      <c r="V35" s="62"/>
      <c r="W35" s="64"/>
      <c r="X35" s="65"/>
      <c r="Y35" s="31"/>
      <c r="Z35" s="27"/>
      <c r="AA35" s="31"/>
      <c r="AB35" s="31"/>
      <c r="AC35" s="31"/>
      <c r="AD35" s="31"/>
      <c r="AE35" s="31"/>
      <c r="AF35" s="31"/>
      <c r="AG35" s="31"/>
      <c r="AH35" s="31"/>
      <c r="AI35" s="27"/>
    </row>
    <row r="36" spans="2:35" x14ac:dyDescent="0.25">
      <c r="B36" s="27"/>
      <c r="C36" s="31"/>
      <c r="D36" s="27"/>
      <c r="E36" s="27"/>
      <c r="F36" s="27"/>
      <c r="G36" s="27"/>
      <c r="H36" s="27"/>
      <c r="I36" s="31"/>
      <c r="J36" s="27"/>
      <c r="K36" s="27"/>
      <c r="L36" s="27"/>
      <c r="M36" s="27"/>
      <c r="N36" s="27"/>
      <c r="O36" s="31"/>
      <c r="P36" s="61" t="str">
        <f>'2'!N5</f>
        <v>Adidas</v>
      </c>
      <c r="Q36" s="62">
        <f>'2'!P5</f>
        <v>0.96642984389535835</v>
      </c>
      <c r="R36" s="64">
        <f>'2'!O5</f>
        <v>7262011</v>
      </c>
      <c r="S36" s="64"/>
      <c r="T36" s="64"/>
      <c r="U36" s="64"/>
      <c r="V36" s="62">
        <f>'2'!R5</f>
        <v>0.89566142804842364</v>
      </c>
      <c r="W36" s="64">
        <f>'2'!Q5</f>
        <v>4090575.8899999997</v>
      </c>
      <c r="X36" s="65">
        <f>'2'!S5</f>
        <v>0.56328417706885869</v>
      </c>
      <c r="Y36" s="31"/>
      <c r="Z36" s="27"/>
      <c r="AA36" s="31"/>
      <c r="AB36" s="31"/>
      <c r="AC36" s="31"/>
      <c r="AD36" s="31"/>
      <c r="AE36" s="31"/>
      <c r="AF36" s="31"/>
      <c r="AG36" s="31"/>
      <c r="AH36" s="31"/>
      <c r="AI36" s="27"/>
    </row>
    <row r="37" spans="2:35" x14ac:dyDescent="0.25">
      <c r="B37" s="27"/>
      <c r="C37" s="31"/>
      <c r="D37" s="27"/>
      <c r="E37" s="27"/>
      <c r="F37" s="27"/>
      <c r="G37" s="27"/>
      <c r="H37" s="27"/>
      <c r="I37" s="31"/>
      <c r="J37" s="27"/>
      <c r="K37" s="27"/>
      <c r="L37" s="27"/>
      <c r="M37" s="27"/>
      <c r="N37" s="27"/>
      <c r="O37" s="31"/>
      <c r="P37" s="61"/>
      <c r="Q37" s="62"/>
      <c r="R37" s="64"/>
      <c r="S37" s="64"/>
      <c r="T37" s="64"/>
      <c r="U37" s="64"/>
      <c r="V37" s="62"/>
      <c r="W37" s="64"/>
      <c r="X37" s="65"/>
      <c r="Y37" s="31"/>
      <c r="Z37" s="27"/>
      <c r="AA37" s="31"/>
      <c r="AB37" s="31"/>
      <c r="AC37" s="31"/>
      <c r="AD37" s="31"/>
      <c r="AE37" s="31"/>
      <c r="AF37" s="31"/>
      <c r="AG37" s="31"/>
      <c r="AH37" s="31"/>
      <c r="AI37" s="27"/>
    </row>
    <row r="38" spans="2:35" x14ac:dyDescent="0.25">
      <c r="B38" s="27"/>
      <c r="C38" s="31"/>
      <c r="D38" s="27"/>
      <c r="E38" s="27"/>
      <c r="F38" s="27"/>
      <c r="G38" s="27"/>
      <c r="H38" s="27"/>
      <c r="I38" s="31"/>
      <c r="J38" s="27"/>
      <c r="K38" s="27"/>
      <c r="L38" s="27"/>
      <c r="M38" s="27"/>
      <c r="N38" s="27"/>
      <c r="O38" s="31"/>
      <c r="P38" s="61" t="str">
        <f>'2'!N6</f>
        <v>Reebok</v>
      </c>
      <c r="Q38" s="62">
        <f>'2'!P6</f>
        <v>0.96183426009367123</v>
      </c>
      <c r="R38" s="64">
        <f>'2'!O6</f>
        <v>6385001</v>
      </c>
      <c r="S38" s="64"/>
      <c r="T38" s="64"/>
      <c r="U38" s="64"/>
      <c r="V38" s="62">
        <f>'2'!R6</f>
        <v>0.89345716399164055</v>
      </c>
      <c r="W38" s="64">
        <f>'2'!Q6</f>
        <v>3722169.3899999983</v>
      </c>
      <c r="X38" s="65">
        <f>'2'!S6</f>
        <v>0.58295517729754442</v>
      </c>
      <c r="Y38" s="31"/>
      <c r="Z38" s="27"/>
      <c r="AA38" s="31"/>
      <c r="AB38" s="31"/>
      <c r="AC38" s="31"/>
      <c r="AD38" s="31"/>
      <c r="AE38" s="31"/>
      <c r="AF38" s="31"/>
      <c r="AG38" s="31"/>
      <c r="AH38" s="31"/>
      <c r="AI38" s="27"/>
    </row>
    <row r="39" spans="2:35" x14ac:dyDescent="0.25">
      <c r="B39" s="27"/>
      <c r="C39" s="31"/>
      <c r="D39" s="27"/>
      <c r="E39" s="27"/>
      <c r="F39" s="27"/>
      <c r="G39" s="27"/>
      <c r="H39" s="27"/>
      <c r="I39" s="31"/>
      <c r="J39" s="27"/>
      <c r="K39" s="27"/>
      <c r="L39" s="27"/>
      <c r="M39" s="27"/>
      <c r="N39" s="27"/>
      <c r="O39" s="31"/>
      <c r="P39" s="61"/>
      <c r="Q39" s="62"/>
      <c r="R39" s="64"/>
      <c r="S39" s="64"/>
      <c r="T39" s="64"/>
      <c r="U39" s="64"/>
      <c r="V39" s="62"/>
      <c r="W39" s="64"/>
      <c r="X39" s="65"/>
      <c r="Y39" s="31"/>
      <c r="Z39" s="27"/>
      <c r="AA39" s="31"/>
      <c r="AB39" s="31"/>
      <c r="AC39" s="31"/>
      <c r="AD39" s="31"/>
      <c r="AE39" s="31"/>
      <c r="AF39" s="31"/>
      <c r="AG39" s="31"/>
      <c r="AH39" s="31"/>
      <c r="AI39" s="27"/>
    </row>
    <row r="40" spans="2:35" x14ac:dyDescent="0.25">
      <c r="B40" s="27"/>
      <c r="C40" s="31"/>
      <c r="D40" s="27"/>
      <c r="E40" s="27"/>
      <c r="F40" s="27"/>
      <c r="G40" s="27"/>
      <c r="H40" s="27"/>
      <c r="I40" s="31"/>
      <c r="J40" s="27"/>
      <c r="K40" s="27"/>
      <c r="L40" s="27"/>
      <c r="M40" s="27"/>
      <c r="N40" s="27"/>
      <c r="O40" s="31"/>
      <c r="P40" s="61" t="str">
        <f>'2'!N7</f>
        <v>Asics</v>
      </c>
      <c r="Q40" s="62">
        <f>'2'!P7</f>
        <v>0.84714827142689297</v>
      </c>
      <c r="R40" s="64">
        <f>'2'!O7</f>
        <v>1110941</v>
      </c>
      <c r="S40" s="64"/>
      <c r="T40" s="64"/>
      <c r="U40" s="64"/>
      <c r="V40" s="62">
        <f>'2'!R7</f>
        <v>0.81643484253263809</v>
      </c>
      <c r="W40" s="64">
        <f>'2'!Q7</f>
        <v>778759.03</v>
      </c>
      <c r="X40" s="65">
        <f>'2'!S7</f>
        <v>0.70099044863768645</v>
      </c>
      <c r="Y40" s="31"/>
      <c r="Z40" s="27"/>
      <c r="AA40" s="31"/>
      <c r="AB40" s="31"/>
      <c r="AC40" s="31"/>
      <c r="AD40" s="31"/>
      <c r="AE40" s="31"/>
      <c r="AF40" s="31"/>
      <c r="AG40" s="31"/>
      <c r="AH40" s="31"/>
      <c r="AI40" s="27"/>
    </row>
    <row r="41" spans="2:35" x14ac:dyDescent="0.25">
      <c r="B41" s="27"/>
      <c r="C41" s="31"/>
      <c r="D41" s="27"/>
      <c r="E41" s="27"/>
      <c r="F41" s="27"/>
      <c r="G41" s="27"/>
      <c r="H41" s="27"/>
      <c r="I41" s="31"/>
      <c r="J41" s="27"/>
      <c r="K41" s="27"/>
      <c r="L41" s="27"/>
      <c r="M41" s="27"/>
      <c r="N41" s="27"/>
      <c r="O41" s="31"/>
      <c r="P41" s="61"/>
      <c r="Q41" s="62"/>
      <c r="R41" s="64"/>
      <c r="S41" s="64"/>
      <c r="T41" s="64"/>
      <c r="U41" s="64"/>
      <c r="V41" s="62"/>
      <c r="W41" s="64"/>
      <c r="X41" s="65"/>
      <c r="Y41" s="31"/>
      <c r="Z41" s="27"/>
      <c r="AA41" s="31"/>
      <c r="AB41" s="31"/>
      <c r="AC41" s="31"/>
      <c r="AD41" s="31"/>
      <c r="AE41" s="31"/>
      <c r="AF41" s="31"/>
      <c r="AG41" s="31"/>
      <c r="AH41" s="31"/>
      <c r="AI41" s="27"/>
    </row>
    <row r="42" spans="2:35" x14ac:dyDescent="0.25">
      <c r="B42" s="27"/>
      <c r="C42" s="31"/>
      <c r="D42" s="27"/>
      <c r="E42" s="27"/>
      <c r="F42" s="27"/>
      <c r="G42" s="27"/>
      <c r="H42" s="27"/>
      <c r="I42" s="31"/>
      <c r="J42" s="27"/>
      <c r="K42" s="27"/>
      <c r="L42" s="27"/>
      <c r="M42" s="27"/>
      <c r="N42" s="27"/>
      <c r="O42" s="31"/>
      <c r="P42" s="61" t="str">
        <f>'2'!N8</f>
        <v>Converse</v>
      </c>
      <c r="Q42" s="62">
        <f>'2'!P8</f>
        <v>0.96869315096816688</v>
      </c>
      <c r="R42" s="64">
        <f>'2'!O8</f>
        <v>883232</v>
      </c>
      <c r="S42" s="64"/>
      <c r="T42" s="64"/>
      <c r="U42" s="64"/>
      <c r="V42" s="62">
        <f>'2'!R8</f>
        <v>0.89890942462485479</v>
      </c>
      <c r="W42" s="64">
        <f>'2'!Q8</f>
        <v>503375.8000000001</v>
      </c>
      <c r="X42" s="65">
        <f>'2'!S8</f>
        <v>0.56992477627622196</v>
      </c>
      <c r="Y42" s="31"/>
      <c r="Z42" s="27"/>
      <c r="AA42" s="31"/>
      <c r="AB42" s="31"/>
      <c r="AC42" s="31"/>
      <c r="AD42" s="31"/>
      <c r="AE42" s="31"/>
      <c r="AF42" s="31"/>
      <c r="AG42" s="31"/>
      <c r="AH42" s="31"/>
      <c r="AI42" s="27"/>
    </row>
    <row r="43" spans="2:35" x14ac:dyDescent="0.25">
      <c r="B43" s="27"/>
      <c r="C43" s="31"/>
      <c r="D43" s="27"/>
      <c r="E43" s="27"/>
      <c r="F43" s="27"/>
      <c r="G43" s="27"/>
      <c r="H43" s="27"/>
      <c r="I43" s="31"/>
      <c r="J43" s="27"/>
      <c r="K43" s="27"/>
      <c r="L43" s="27"/>
      <c r="M43" s="27"/>
      <c r="N43" s="27"/>
      <c r="O43" s="31"/>
      <c r="P43" s="61"/>
      <c r="Q43" s="62"/>
      <c r="R43" s="64"/>
      <c r="S43" s="64"/>
      <c r="T43" s="64"/>
      <c r="U43" s="64"/>
      <c r="V43" s="62"/>
      <c r="W43" s="64"/>
      <c r="X43" s="65"/>
      <c r="Y43" s="31"/>
      <c r="Z43" s="27"/>
      <c r="AA43" s="31"/>
      <c r="AB43" s="31"/>
      <c r="AC43" s="31"/>
      <c r="AD43" s="31"/>
      <c r="AE43" s="31"/>
      <c r="AF43" s="31"/>
      <c r="AG43" s="31"/>
      <c r="AH43" s="31"/>
      <c r="AI43" s="27"/>
    </row>
    <row r="44" spans="2:35" x14ac:dyDescent="0.25">
      <c r="B44" s="27"/>
      <c r="C44" s="31"/>
      <c r="D44" s="27"/>
      <c r="E44" s="27"/>
      <c r="F44" s="27"/>
      <c r="G44" s="27"/>
      <c r="H44" s="27"/>
      <c r="I44" s="31"/>
      <c r="J44" s="27"/>
      <c r="K44" s="27"/>
      <c r="L44" s="27"/>
      <c r="M44" s="27"/>
      <c r="N44" s="27"/>
      <c r="O44" s="31"/>
      <c r="P44" s="61" t="str">
        <f>'2'!N9</f>
        <v>Galosha</v>
      </c>
      <c r="Q44" s="62">
        <f>'2'!P9</f>
        <v>1.1514947262647222</v>
      </c>
      <c r="R44" s="64">
        <f>'2'!O9</f>
        <v>667191</v>
      </c>
      <c r="S44" s="64"/>
      <c r="T44" s="64"/>
      <c r="U44" s="64"/>
      <c r="V44" s="62">
        <f>'2'!R9</f>
        <v>1.0769433743716834</v>
      </c>
      <c r="W44" s="64">
        <f>'2'!Q9</f>
        <v>446589.23000000004</v>
      </c>
      <c r="X44" s="65">
        <f>'2'!S9</f>
        <v>0.66935739540851125</v>
      </c>
      <c r="Y44" s="31"/>
      <c r="Z44" s="27"/>
      <c r="AA44" s="31"/>
      <c r="AB44" s="31"/>
      <c r="AC44" s="31"/>
      <c r="AD44" s="31"/>
      <c r="AE44" s="31"/>
      <c r="AF44" s="31"/>
      <c r="AG44" s="31"/>
      <c r="AH44" s="31"/>
      <c r="AI44" s="27"/>
    </row>
    <row r="45" spans="2:35" x14ac:dyDescent="0.25">
      <c r="B45" s="27"/>
      <c r="C45" s="31"/>
      <c r="D45" s="27"/>
      <c r="E45" s="27"/>
      <c r="F45" s="27"/>
      <c r="G45" s="27"/>
      <c r="H45" s="27"/>
      <c r="I45" s="31"/>
      <c r="J45" s="27"/>
      <c r="K45" s="27"/>
      <c r="L45" s="27"/>
      <c r="M45" s="27"/>
      <c r="N45" s="27"/>
      <c r="O45" s="31"/>
      <c r="P45" s="61"/>
      <c r="Q45" s="62"/>
      <c r="R45" s="64"/>
      <c r="S45" s="64"/>
      <c r="T45" s="64"/>
      <c r="U45" s="64"/>
      <c r="V45" s="62"/>
      <c r="W45" s="64"/>
      <c r="X45" s="65"/>
      <c r="Y45" s="31"/>
      <c r="Z45" s="27"/>
      <c r="AA45" s="31"/>
      <c r="AB45" s="31"/>
      <c r="AC45" s="31"/>
      <c r="AD45" s="31"/>
      <c r="AE45" s="31"/>
      <c r="AF45" s="31"/>
      <c r="AG45" s="31"/>
      <c r="AH45" s="31"/>
      <c r="AI45" s="27"/>
    </row>
    <row r="46" spans="2:35" x14ac:dyDescent="0.25">
      <c r="B46" s="27"/>
      <c r="C46" s="31"/>
      <c r="D46" s="27"/>
      <c r="E46" s="27"/>
      <c r="F46" s="27"/>
      <c r="G46" s="27"/>
      <c r="H46" s="27"/>
      <c r="I46" s="31"/>
      <c r="J46" s="27"/>
      <c r="K46" s="27"/>
      <c r="L46" s="27"/>
      <c r="M46" s="27"/>
      <c r="N46" s="27"/>
      <c r="O46" s="31"/>
      <c r="P46" s="31"/>
      <c r="Q46" s="31"/>
      <c r="R46" s="36"/>
      <c r="S46" s="31"/>
      <c r="T46" s="31"/>
      <c r="U46" s="31"/>
      <c r="V46" s="31"/>
      <c r="W46" s="31"/>
      <c r="X46" s="31"/>
      <c r="Y46" s="31"/>
      <c r="Z46" s="27"/>
      <c r="AA46" s="31"/>
      <c r="AB46" s="31"/>
      <c r="AC46" s="31"/>
      <c r="AD46" s="31"/>
      <c r="AE46" s="31"/>
      <c r="AF46" s="31"/>
      <c r="AG46" s="31"/>
      <c r="AH46" s="31"/>
      <c r="AI46" s="27"/>
    </row>
    <row r="47" spans="2:35" x14ac:dyDescent="0.25">
      <c r="B47" s="27"/>
      <c r="C47" s="31"/>
      <c r="D47" s="27"/>
      <c r="E47" s="27"/>
      <c r="F47" s="27"/>
      <c r="G47" s="27"/>
      <c r="H47" s="27"/>
      <c r="I47" s="31"/>
      <c r="J47" s="27"/>
      <c r="K47" s="27"/>
      <c r="L47" s="27"/>
      <c r="M47" s="27"/>
      <c r="N47" s="27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27"/>
      <c r="AA47" s="31"/>
      <c r="AB47" s="31"/>
      <c r="AC47" s="31"/>
      <c r="AD47" s="31"/>
      <c r="AE47" s="31"/>
      <c r="AF47" s="31"/>
      <c r="AG47" s="31"/>
      <c r="AH47" s="31"/>
      <c r="AI47" s="27"/>
    </row>
    <row r="48" spans="2:35" x14ac:dyDescent="0.25"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27"/>
      <c r="AA48" s="31"/>
      <c r="AB48" s="31"/>
      <c r="AC48" s="31"/>
      <c r="AD48" s="31"/>
      <c r="AE48" s="31"/>
      <c r="AF48" s="31"/>
      <c r="AG48" s="31"/>
      <c r="AH48" s="31"/>
      <c r="AI48" s="27"/>
    </row>
    <row r="49" spans="2:35" ht="27.6" customHeight="1" x14ac:dyDescent="0.25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63"/>
      <c r="AD49" s="63"/>
      <c r="AE49" s="63"/>
      <c r="AF49" s="63"/>
      <c r="AG49" s="63"/>
      <c r="AH49" s="63"/>
      <c r="AI49" s="63"/>
    </row>
  </sheetData>
  <mergeCells count="45">
    <mergeCell ref="V4:X6"/>
    <mergeCell ref="R34:U35"/>
    <mergeCell ref="R36:U37"/>
    <mergeCell ref="R38:U39"/>
    <mergeCell ref="V34:V35"/>
    <mergeCell ref="W32:W33"/>
    <mergeCell ref="W34:W35"/>
    <mergeCell ref="W36:W37"/>
    <mergeCell ref="W38:W39"/>
    <mergeCell ref="X32:X33"/>
    <mergeCell ref="X34:X35"/>
    <mergeCell ref="X36:X37"/>
    <mergeCell ref="X38:X39"/>
    <mergeCell ref="V36:V37"/>
    <mergeCell ref="V38:V39"/>
    <mergeCell ref="V40:V41"/>
    <mergeCell ref="V42:V43"/>
    <mergeCell ref="V32:V33"/>
    <mergeCell ref="X40:X41"/>
    <mergeCell ref="P40:P41"/>
    <mergeCell ref="Q40:Q41"/>
    <mergeCell ref="P38:P39"/>
    <mergeCell ref="Q38:Q39"/>
    <mergeCell ref="W40:W41"/>
    <mergeCell ref="R40:U41"/>
    <mergeCell ref="P36:P37"/>
    <mergeCell ref="Q36:Q37"/>
    <mergeCell ref="AC49:AI49"/>
    <mergeCell ref="P44:P45"/>
    <mergeCell ref="Q44:Q45"/>
    <mergeCell ref="R44:U45"/>
    <mergeCell ref="P42:P43"/>
    <mergeCell ref="Q42:Q43"/>
    <mergeCell ref="V44:V45"/>
    <mergeCell ref="W42:W43"/>
    <mergeCell ref="W44:W45"/>
    <mergeCell ref="X42:X43"/>
    <mergeCell ref="X44:X45"/>
    <mergeCell ref="R42:U43"/>
    <mergeCell ref="P4:Q5"/>
    <mergeCell ref="Q32:Q33"/>
    <mergeCell ref="R32:R33"/>
    <mergeCell ref="P32:P33"/>
    <mergeCell ref="P34:P35"/>
    <mergeCell ref="Q34:Q35"/>
  </mergeCells>
  <hyperlinks>
    <hyperlink ref="V4:X6" r:id="rId1" tooltip="Переключение рисунков в отчетах с помощью срезов и сводных таблиц" display="Подробности о файле в статье: finalytics.pro/inform/xls-pictures-switch/" xr:uid="{49F874A7-43C2-4940-87A6-E192ABEE679F}"/>
  </hyperlinks>
  <pageMargins left="0.7" right="0.7" top="0.75" bottom="0.75" header="0.3" footer="0.3"/>
  <drawing r:id="rId2"/>
  <legacy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high="1" low="1" xr2:uid="{C10145FC-6067-4C40-9F73-63D788DA76D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theme="9"/>
          <x14:colorLow rgb="FFD00000"/>
          <x14:sparklines>
            <x14:sparkline>
              <xm:f>'2'!AH5:AH16</xm:f>
              <xm:sqref>P4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C6B72-C247-41D9-AD1C-74CF9FCC1687}">
  <dimension ref="B1:K338"/>
  <sheetViews>
    <sheetView showGridLines="0" zoomScale="90" zoomScaleNormal="90" workbookViewId="0">
      <selection activeCell="C38" sqref="C38"/>
    </sheetView>
  </sheetViews>
  <sheetFormatPr defaultColWidth="9.109375" defaultRowHeight="13.2" x14ac:dyDescent="0.25"/>
  <cols>
    <col min="1" max="1" width="1.88671875" customWidth="1"/>
    <col min="2" max="2" width="11.44140625" customWidth="1"/>
    <col min="3" max="3" width="15.33203125" customWidth="1"/>
    <col min="4" max="4" width="12.44140625" bestFit="1" customWidth="1"/>
    <col min="5" max="8" width="15" customWidth="1"/>
    <col min="9" max="9" width="11.5546875" customWidth="1"/>
  </cols>
  <sheetData>
    <row r="1" spans="2:11" ht="45" customHeight="1" x14ac:dyDescent="0.25">
      <c r="B1" s="8" t="s">
        <v>33</v>
      </c>
    </row>
    <row r="2" spans="2:11" ht="38.25" customHeight="1" x14ac:dyDescent="0.25">
      <c r="B2" s="5" t="s">
        <v>0</v>
      </c>
      <c r="C2" s="5" t="s">
        <v>34</v>
      </c>
      <c r="D2" s="5" t="s">
        <v>9</v>
      </c>
      <c r="E2" s="6" t="s">
        <v>2</v>
      </c>
      <c r="F2" s="6" t="s">
        <v>3</v>
      </c>
      <c r="G2" s="6" t="s">
        <v>4</v>
      </c>
      <c r="H2" s="6" t="s">
        <v>5</v>
      </c>
    </row>
    <row r="3" spans="2:11" x14ac:dyDescent="0.25">
      <c r="B3" s="2">
        <v>44562</v>
      </c>
      <c r="C3" s="3" t="s">
        <v>6</v>
      </c>
      <c r="D3" s="3" t="s">
        <v>43</v>
      </c>
      <c r="E3" s="4">
        <v>169982.75868839998</v>
      </c>
      <c r="F3" s="4">
        <v>107484.72768000001</v>
      </c>
      <c r="G3" s="4">
        <v>175491</v>
      </c>
      <c r="H3" s="4">
        <v>101784.78</v>
      </c>
      <c r="J3" s="34"/>
    </row>
    <row r="4" spans="2:11" x14ac:dyDescent="0.25">
      <c r="B4" s="2">
        <v>44562</v>
      </c>
      <c r="C4" s="3" t="s">
        <v>6</v>
      </c>
      <c r="D4" s="3" t="s">
        <v>43</v>
      </c>
      <c r="E4" s="4">
        <v>107960.57968751999</v>
      </c>
      <c r="F4" s="4">
        <v>60159.7304</v>
      </c>
      <c r="G4" s="4">
        <v>102802</v>
      </c>
      <c r="H4" s="4">
        <v>57569.120000000003</v>
      </c>
      <c r="J4" s="34"/>
    </row>
    <row r="5" spans="2:11" x14ac:dyDescent="0.25">
      <c r="B5" s="2">
        <v>44562</v>
      </c>
      <c r="C5" s="3" t="s">
        <v>6</v>
      </c>
      <c r="D5" s="3" t="s">
        <v>43</v>
      </c>
      <c r="E5" s="4">
        <v>174628.09121184002</v>
      </c>
      <c r="F5" s="4">
        <v>98919.025920000015</v>
      </c>
      <c r="G5" s="4">
        <v>166284</v>
      </c>
      <c r="H5" s="4">
        <v>86467.680000000008</v>
      </c>
      <c r="J5" s="34"/>
    </row>
    <row r="6" spans="2:11" x14ac:dyDescent="0.25">
      <c r="B6" s="2">
        <v>44562</v>
      </c>
      <c r="C6" s="3" t="s">
        <v>6</v>
      </c>
      <c r="D6" s="3" t="s">
        <v>43</v>
      </c>
      <c r="E6" s="4">
        <v>107258.49883224</v>
      </c>
      <c r="F6" s="4">
        <v>77542.465000000011</v>
      </c>
      <c r="G6" s="4">
        <v>108451</v>
      </c>
      <c r="H6" s="4">
        <v>70493.150000000009</v>
      </c>
      <c r="J6" s="34"/>
    </row>
    <row r="7" spans="2:11" x14ac:dyDescent="0.25">
      <c r="B7" s="2">
        <v>44562</v>
      </c>
      <c r="C7" s="3" t="s">
        <v>6</v>
      </c>
      <c r="D7" s="3" t="s">
        <v>44</v>
      </c>
      <c r="E7" s="4">
        <v>195044.59514232</v>
      </c>
      <c r="F7" s="4">
        <v>125405.62100000001</v>
      </c>
      <c r="G7" s="4">
        <v>193229</v>
      </c>
      <c r="H7" s="4">
        <v>114005.11</v>
      </c>
      <c r="J7" s="34"/>
    </row>
    <row r="8" spans="2:11" x14ac:dyDescent="0.25">
      <c r="B8" s="2">
        <v>44562</v>
      </c>
      <c r="C8" s="3" t="s">
        <v>6</v>
      </c>
      <c r="D8" s="3" t="s">
        <v>44</v>
      </c>
      <c r="E8" s="4">
        <v>95242.127903999994</v>
      </c>
      <c r="F8" s="4">
        <v>66029.206320000012</v>
      </c>
      <c r="G8" s="4">
        <v>93412</v>
      </c>
      <c r="H8" s="4">
        <v>58849.56</v>
      </c>
      <c r="J8" s="34"/>
    </row>
    <row r="9" spans="2:11" x14ac:dyDescent="0.25">
      <c r="B9" s="2">
        <v>44562</v>
      </c>
      <c r="C9" s="3" t="s">
        <v>6</v>
      </c>
      <c r="D9" s="3" t="s">
        <v>44</v>
      </c>
      <c r="E9" s="4">
        <v>201400.15050288005</v>
      </c>
      <c r="F9" s="4">
        <v>120677.35955000002</v>
      </c>
      <c r="G9" s="4">
        <v>193657</v>
      </c>
      <c r="H9" s="4">
        <v>106511.35</v>
      </c>
      <c r="J9" s="34"/>
      <c r="K9" s="34"/>
    </row>
    <row r="10" spans="2:11" x14ac:dyDescent="0.25">
      <c r="B10" s="2">
        <v>44562</v>
      </c>
      <c r="C10" s="3" t="s">
        <v>6</v>
      </c>
      <c r="D10" s="3" t="s">
        <v>44</v>
      </c>
      <c r="E10" s="4">
        <v>68878.741478399985</v>
      </c>
      <c r="F10" s="4">
        <v>41846.224199999997</v>
      </c>
      <c r="G10" s="4">
        <v>70370</v>
      </c>
      <c r="H10" s="4">
        <v>37296.1</v>
      </c>
      <c r="J10" s="34"/>
      <c r="K10" s="34"/>
    </row>
    <row r="11" spans="2:11" x14ac:dyDescent="0.25">
      <c r="B11" s="2">
        <v>44562</v>
      </c>
      <c r="C11" s="3" t="s">
        <v>82</v>
      </c>
      <c r="D11" s="3" t="s">
        <v>45</v>
      </c>
      <c r="E11" s="4">
        <v>609323.06524319993</v>
      </c>
      <c r="F11" s="4">
        <v>412347.78332000005</v>
      </c>
      <c r="G11" s="4">
        <v>629068</v>
      </c>
      <c r="H11" s="4">
        <v>371150.12</v>
      </c>
      <c r="J11" s="34"/>
      <c r="K11" s="34"/>
    </row>
    <row r="12" spans="2:11" x14ac:dyDescent="0.25">
      <c r="B12" s="2">
        <v>44562</v>
      </c>
      <c r="C12" s="3" t="s">
        <v>82</v>
      </c>
      <c r="D12" s="3" t="s">
        <v>45</v>
      </c>
      <c r="E12" s="4">
        <v>761099.93820000009</v>
      </c>
      <c r="F12" s="4">
        <v>448332.88500000007</v>
      </c>
      <c r="G12" s="4">
        <v>746475</v>
      </c>
      <c r="H12" s="4">
        <v>388167</v>
      </c>
      <c r="J12" s="34"/>
      <c r="K12" s="34"/>
    </row>
    <row r="13" spans="2:11" x14ac:dyDescent="0.25">
      <c r="B13" s="2">
        <v>44562</v>
      </c>
      <c r="C13" s="3" t="s">
        <v>82</v>
      </c>
      <c r="D13" s="3" t="s">
        <v>45</v>
      </c>
      <c r="E13" s="4">
        <v>644091.27479424002</v>
      </c>
      <c r="F13" s="4">
        <v>347443.09600000002</v>
      </c>
      <c r="G13" s="4">
        <v>607418</v>
      </c>
      <c r="H13" s="4">
        <v>303709</v>
      </c>
      <c r="J13" s="34"/>
      <c r="K13" s="34"/>
    </row>
    <row r="14" spans="2:11" x14ac:dyDescent="0.25">
      <c r="B14" s="2">
        <v>44562</v>
      </c>
      <c r="C14" s="3" t="s">
        <v>82</v>
      </c>
      <c r="D14" s="3" t="s">
        <v>45</v>
      </c>
      <c r="E14" s="4">
        <v>107002.89731376001</v>
      </c>
      <c r="F14" s="4">
        <v>58263.982920000002</v>
      </c>
      <c r="G14" s="4">
        <v>102889</v>
      </c>
      <c r="H14" s="4">
        <v>53502.28</v>
      </c>
      <c r="J14" s="34"/>
      <c r="K14" s="34"/>
    </row>
    <row r="15" spans="2:11" x14ac:dyDescent="0.25">
      <c r="B15" s="2">
        <v>44562</v>
      </c>
      <c r="C15" s="3" t="s">
        <v>82</v>
      </c>
      <c r="D15" s="3" t="s">
        <v>45</v>
      </c>
      <c r="E15" s="4">
        <v>744181.03247039986</v>
      </c>
      <c r="F15" s="4">
        <v>409885.91600000003</v>
      </c>
      <c r="G15" s="4">
        <v>768296</v>
      </c>
      <c r="H15" s="4">
        <v>384148</v>
      </c>
      <c r="J15" s="34"/>
      <c r="K15" s="34"/>
    </row>
    <row r="16" spans="2:11" x14ac:dyDescent="0.25">
      <c r="B16" s="2">
        <v>44562</v>
      </c>
      <c r="C16" s="3" t="s">
        <v>82</v>
      </c>
      <c r="D16" s="3" t="s">
        <v>46</v>
      </c>
      <c r="E16" s="4">
        <v>10983.371293439999</v>
      </c>
      <c r="F16" s="4">
        <v>5525.9930000000004</v>
      </c>
      <c r="G16" s="4">
        <v>10358</v>
      </c>
      <c r="H16" s="4">
        <v>5179</v>
      </c>
      <c r="J16" s="34"/>
      <c r="K16" s="34"/>
    </row>
    <row r="17" spans="2:11" x14ac:dyDescent="0.25">
      <c r="B17" s="2">
        <v>44562</v>
      </c>
      <c r="C17" s="3" t="s">
        <v>82</v>
      </c>
      <c r="D17" s="3" t="s">
        <v>46</v>
      </c>
      <c r="E17" s="4">
        <v>19112.506938000002</v>
      </c>
      <c r="F17" s="4">
        <v>11053.900000000001</v>
      </c>
      <c r="G17" s="4">
        <v>19325</v>
      </c>
      <c r="H17" s="4">
        <v>10049</v>
      </c>
      <c r="J17" s="34"/>
      <c r="K17" s="34"/>
    </row>
    <row r="18" spans="2:11" x14ac:dyDescent="0.25">
      <c r="B18" s="2">
        <v>44562</v>
      </c>
      <c r="C18" s="3" t="s">
        <v>82</v>
      </c>
      <c r="D18" s="3" t="s">
        <v>46</v>
      </c>
      <c r="E18" s="4">
        <v>14556.0522492</v>
      </c>
      <c r="F18" s="4">
        <v>7842.6634000000004</v>
      </c>
      <c r="G18" s="4">
        <v>14135</v>
      </c>
      <c r="H18" s="4">
        <v>7350.2</v>
      </c>
      <c r="J18" s="34"/>
      <c r="K18" s="34"/>
    </row>
    <row r="19" spans="2:11" x14ac:dyDescent="0.25">
      <c r="B19" s="2">
        <v>44562</v>
      </c>
      <c r="C19" s="3" t="s">
        <v>82</v>
      </c>
      <c r="D19" s="3" t="s">
        <v>46</v>
      </c>
      <c r="E19" s="4">
        <v>19205.77921416</v>
      </c>
      <c r="F19" s="4">
        <v>11731.096850000002</v>
      </c>
      <c r="G19" s="4">
        <v>19027</v>
      </c>
      <c r="H19" s="4">
        <v>11225.93</v>
      </c>
      <c r="J19" s="34"/>
      <c r="K19" s="34"/>
    </row>
    <row r="20" spans="2:11" x14ac:dyDescent="0.25">
      <c r="B20" s="2">
        <v>44562</v>
      </c>
      <c r="C20" s="3" t="s">
        <v>82</v>
      </c>
      <c r="D20" s="3" t="s">
        <v>46</v>
      </c>
      <c r="E20" s="4">
        <v>20634.197018400002</v>
      </c>
      <c r="F20" s="4">
        <v>10600.7</v>
      </c>
      <c r="G20" s="4">
        <v>19274</v>
      </c>
      <c r="H20" s="4">
        <v>9637</v>
      </c>
      <c r="J20" s="34"/>
      <c r="K20" s="34"/>
    </row>
    <row r="21" spans="2:11" x14ac:dyDescent="0.25">
      <c r="B21" s="2">
        <v>44562</v>
      </c>
      <c r="C21" s="2" t="s">
        <v>82</v>
      </c>
      <c r="D21" s="3" t="s">
        <v>47</v>
      </c>
      <c r="E21" s="4">
        <v>20847.784896000005</v>
      </c>
      <c r="F21" s="4">
        <v>14327.341600000003</v>
      </c>
      <c r="G21" s="4">
        <v>18904</v>
      </c>
      <c r="H21" s="4">
        <v>14745.12</v>
      </c>
      <c r="J21" s="34"/>
      <c r="K21" s="34"/>
    </row>
    <row r="22" spans="2:11" x14ac:dyDescent="0.25">
      <c r="B22" s="2">
        <v>44562</v>
      </c>
      <c r="C22" s="2" t="s">
        <v>82</v>
      </c>
      <c r="D22" s="3" t="s">
        <v>47</v>
      </c>
      <c r="E22" s="4">
        <v>19576.540944</v>
      </c>
      <c r="F22" s="4">
        <v>15109.537080000002</v>
      </c>
      <c r="G22" s="4">
        <v>16221</v>
      </c>
      <c r="H22" s="4">
        <v>9732.6</v>
      </c>
      <c r="J22" s="34"/>
      <c r="K22" s="34"/>
    </row>
    <row r="23" spans="2:11" x14ac:dyDescent="0.25">
      <c r="B23" s="2">
        <v>44562</v>
      </c>
      <c r="C23" s="2" t="s">
        <v>82</v>
      </c>
      <c r="D23" s="3" t="s">
        <v>47</v>
      </c>
      <c r="E23" s="4">
        <v>23707.511568000002</v>
      </c>
      <c r="F23" s="4">
        <v>19551.177359999998</v>
      </c>
      <c r="G23" s="4">
        <v>21099</v>
      </c>
      <c r="H23" s="4">
        <v>17512.169999999998</v>
      </c>
      <c r="J23" s="34"/>
      <c r="K23" s="34"/>
    </row>
    <row r="24" spans="2:11" x14ac:dyDescent="0.25">
      <c r="B24" s="2">
        <v>44562</v>
      </c>
      <c r="C24" s="2" t="s">
        <v>82</v>
      </c>
      <c r="D24" s="3" t="s">
        <v>47</v>
      </c>
      <c r="E24" s="4">
        <v>22822.557732000005</v>
      </c>
      <c r="F24" s="4">
        <v>12547.580760000003</v>
      </c>
      <c r="G24" s="4">
        <v>18749</v>
      </c>
      <c r="H24" s="4">
        <v>11999.36</v>
      </c>
      <c r="J24" s="34"/>
      <c r="K24" s="34"/>
    </row>
    <row r="25" spans="2:11" x14ac:dyDescent="0.25">
      <c r="B25" s="2">
        <v>44562</v>
      </c>
      <c r="C25" s="2" t="s">
        <v>82</v>
      </c>
      <c r="D25" s="3" t="s">
        <v>47</v>
      </c>
      <c r="E25" s="4">
        <v>24458.888448000002</v>
      </c>
      <c r="F25" s="4">
        <v>13964.417280000001</v>
      </c>
      <c r="G25" s="4">
        <v>21568</v>
      </c>
      <c r="H25" s="4">
        <v>12940.8</v>
      </c>
      <c r="J25" s="34"/>
      <c r="K25" s="34"/>
    </row>
    <row r="26" spans="2:11" x14ac:dyDescent="0.25">
      <c r="B26" s="2">
        <v>44562</v>
      </c>
      <c r="C26" s="2" t="s">
        <v>82</v>
      </c>
      <c r="D26" s="3" t="s">
        <v>48</v>
      </c>
      <c r="E26" s="4">
        <v>9359.2927440000003</v>
      </c>
      <c r="F26" s="4">
        <v>7421.5845000000008</v>
      </c>
      <c r="G26" s="4">
        <v>11106</v>
      </c>
      <c r="H26" s="4">
        <v>6774.66</v>
      </c>
      <c r="J26" s="34"/>
      <c r="K26" s="34"/>
    </row>
    <row r="27" spans="2:11" x14ac:dyDescent="0.25">
      <c r="B27" s="2">
        <v>44562</v>
      </c>
      <c r="C27" s="2" t="s">
        <v>82</v>
      </c>
      <c r="D27" s="3" t="s">
        <v>48</v>
      </c>
      <c r="E27" s="4">
        <v>9622.0353599999999</v>
      </c>
      <c r="F27" s="4">
        <v>6103.9440000000004</v>
      </c>
      <c r="G27" s="4">
        <v>11010</v>
      </c>
      <c r="H27" s="4">
        <v>7927.2</v>
      </c>
      <c r="J27" s="34"/>
      <c r="K27" s="34"/>
    </row>
    <row r="28" spans="2:11" x14ac:dyDescent="0.25">
      <c r="B28" s="2">
        <v>44562</v>
      </c>
      <c r="C28" s="2" t="s">
        <v>82</v>
      </c>
      <c r="D28" s="3" t="s">
        <v>48</v>
      </c>
      <c r="E28" s="4">
        <v>9156.8933280000001</v>
      </c>
      <c r="F28" s="4">
        <v>6389.7583199999999</v>
      </c>
      <c r="G28" s="4">
        <v>10604</v>
      </c>
      <c r="H28" s="4">
        <v>6574.48</v>
      </c>
      <c r="J28" s="34"/>
      <c r="K28" s="34"/>
    </row>
    <row r="29" spans="2:11" x14ac:dyDescent="0.25">
      <c r="B29" s="2">
        <v>44562</v>
      </c>
      <c r="C29" s="2" t="s">
        <v>82</v>
      </c>
      <c r="D29" s="3" t="s">
        <v>48</v>
      </c>
      <c r="E29" s="4">
        <v>8548.5922559999999</v>
      </c>
      <c r="F29" s="4">
        <v>6146.0467200000003</v>
      </c>
      <c r="G29" s="4">
        <v>10144</v>
      </c>
      <c r="H29" s="4">
        <v>6593.6</v>
      </c>
      <c r="J29" s="34"/>
      <c r="K29" s="34"/>
    </row>
    <row r="30" spans="2:11" x14ac:dyDescent="0.25">
      <c r="B30" s="2">
        <v>44562</v>
      </c>
      <c r="C30" s="2" t="s">
        <v>82</v>
      </c>
      <c r="D30" s="3" t="s">
        <v>48</v>
      </c>
      <c r="E30" s="4">
        <v>9876.7252800000006</v>
      </c>
      <c r="F30" s="4">
        <v>6369.9372000000012</v>
      </c>
      <c r="G30" s="4">
        <v>11720</v>
      </c>
      <c r="H30" s="4">
        <v>7149.2</v>
      </c>
      <c r="J30" s="34"/>
      <c r="K30" s="34"/>
    </row>
    <row r="31" spans="2:11" x14ac:dyDescent="0.25">
      <c r="B31" s="2">
        <v>44593</v>
      </c>
      <c r="C31" s="3" t="s">
        <v>85</v>
      </c>
      <c r="D31" s="3" t="s">
        <v>43</v>
      </c>
      <c r="E31" s="4">
        <v>195202.88680032</v>
      </c>
      <c r="F31" s="4">
        <v>104266.23900000002</v>
      </c>
      <c r="G31" s="4">
        <v>187698</v>
      </c>
      <c r="H31" s="4">
        <v>93849</v>
      </c>
      <c r="J31" s="34"/>
      <c r="K31" s="34"/>
    </row>
    <row r="32" spans="2:11" x14ac:dyDescent="0.25">
      <c r="B32" s="2">
        <v>44593</v>
      </c>
      <c r="C32" s="3" t="s">
        <v>85</v>
      </c>
      <c r="D32" s="3" t="s">
        <v>43</v>
      </c>
      <c r="E32" s="4">
        <v>168951.5943192</v>
      </c>
      <c r="F32" s="4">
        <v>102074.34160000001</v>
      </c>
      <c r="G32" s="4">
        <v>170830</v>
      </c>
      <c r="H32" s="4">
        <v>95664.8</v>
      </c>
      <c r="J32" s="34"/>
      <c r="K32" s="34"/>
    </row>
    <row r="33" spans="2:11" x14ac:dyDescent="0.25">
      <c r="B33" s="2">
        <v>44593</v>
      </c>
      <c r="C33" s="3" t="s">
        <v>85</v>
      </c>
      <c r="D33" s="3" t="s">
        <v>43</v>
      </c>
      <c r="E33" s="4">
        <v>196714.92134447998</v>
      </c>
      <c r="F33" s="4">
        <v>130706.46028000001</v>
      </c>
      <c r="G33" s="4">
        <v>198902</v>
      </c>
      <c r="H33" s="4">
        <v>115363.15999999999</v>
      </c>
      <c r="J33" s="34"/>
      <c r="K33" s="34"/>
    </row>
    <row r="34" spans="2:11" x14ac:dyDescent="0.25">
      <c r="B34" s="2">
        <v>44593</v>
      </c>
      <c r="C34" s="3" t="s">
        <v>85</v>
      </c>
      <c r="D34" s="3" t="s">
        <v>43</v>
      </c>
      <c r="E34" s="4">
        <v>188489.29151303999</v>
      </c>
      <c r="F34" s="4">
        <v>115005.80784000002</v>
      </c>
      <c r="G34" s="4">
        <v>183037</v>
      </c>
      <c r="H34" s="4">
        <v>102500.72000000002</v>
      </c>
      <c r="J34" s="34"/>
      <c r="K34" s="34"/>
    </row>
    <row r="35" spans="2:11" x14ac:dyDescent="0.25">
      <c r="B35" s="2">
        <v>44593</v>
      </c>
      <c r="C35" s="3" t="s">
        <v>85</v>
      </c>
      <c r="D35" s="3" t="s">
        <v>44</v>
      </c>
      <c r="E35" s="4">
        <v>130730.53646016002</v>
      </c>
      <c r="F35" s="4">
        <v>83322.286080000005</v>
      </c>
      <c r="G35" s="4">
        <v>123287</v>
      </c>
      <c r="H35" s="4">
        <v>78903.680000000008</v>
      </c>
      <c r="J35" s="34"/>
      <c r="K35" s="34"/>
    </row>
    <row r="36" spans="2:11" x14ac:dyDescent="0.25">
      <c r="B36" s="2">
        <v>44593</v>
      </c>
      <c r="C36" s="3" t="s">
        <v>85</v>
      </c>
      <c r="D36" s="3" t="s">
        <v>44</v>
      </c>
      <c r="E36" s="4">
        <v>140755.32813888</v>
      </c>
      <c r="F36" s="4">
        <v>100875.57480000002</v>
      </c>
      <c r="G36" s="4">
        <v>140868</v>
      </c>
      <c r="H36" s="4">
        <v>87338.16</v>
      </c>
      <c r="J36" s="34"/>
      <c r="K36" s="34"/>
    </row>
    <row r="37" spans="2:11" x14ac:dyDescent="0.25">
      <c r="B37" s="2">
        <v>44593</v>
      </c>
      <c r="C37" s="3" t="s">
        <v>85</v>
      </c>
      <c r="D37" s="3" t="s">
        <v>44</v>
      </c>
      <c r="E37" s="4">
        <v>155554.30837800002</v>
      </c>
      <c r="F37" s="4">
        <v>112069.6148</v>
      </c>
      <c r="G37" s="4">
        <v>160595</v>
      </c>
      <c r="H37" s="4">
        <v>97962.95</v>
      </c>
      <c r="J37" s="34"/>
      <c r="K37" s="34"/>
    </row>
    <row r="38" spans="2:11" x14ac:dyDescent="0.25">
      <c r="B38" s="2">
        <v>44593</v>
      </c>
      <c r="C38" s="3" t="s">
        <v>85</v>
      </c>
      <c r="D38" s="3" t="s">
        <v>44</v>
      </c>
      <c r="E38" s="4">
        <v>206920.06865208002</v>
      </c>
      <c r="F38" s="4">
        <v>118338.01980000002</v>
      </c>
      <c r="G38" s="4">
        <v>197033</v>
      </c>
      <c r="H38" s="4">
        <v>102457.16</v>
      </c>
      <c r="J38" s="34"/>
      <c r="K38" s="34"/>
    </row>
    <row r="39" spans="2:11" x14ac:dyDescent="0.25">
      <c r="B39" s="2">
        <v>44593</v>
      </c>
      <c r="C39" s="3" t="s">
        <v>8</v>
      </c>
      <c r="D39" s="3" t="s">
        <v>45</v>
      </c>
      <c r="E39" s="4">
        <v>489783.20352192002</v>
      </c>
      <c r="F39" s="4">
        <v>326172.42504</v>
      </c>
      <c r="G39" s="4">
        <v>485224</v>
      </c>
      <c r="H39" s="4">
        <v>305691.12</v>
      </c>
      <c r="J39" s="34"/>
      <c r="K39" s="34"/>
    </row>
    <row r="40" spans="2:11" x14ac:dyDescent="0.25">
      <c r="B40" s="2">
        <v>44593</v>
      </c>
      <c r="C40" s="3" t="s">
        <v>8</v>
      </c>
      <c r="D40" s="3" t="s">
        <v>45</v>
      </c>
      <c r="E40" s="4">
        <v>515759.64458760002</v>
      </c>
      <c r="F40" s="4">
        <v>289027.69434000005</v>
      </c>
      <c r="G40" s="4">
        <v>481761</v>
      </c>
      <c r="H40" s="4">
        <v>260150.94000000003</v>
      </c>
      <c r="J40" s="34"/>
      <c r="K40" s="34"/>
    </row>
    <row r="41" spans="2:11" x14ac:dyDescent="0.25">
      <c r="B41" s="2">
        <v>44593</v>
      </c>
      <c r="C41" s="3" t="s">
        <v>8</v>
      </c>
      <c r="D41" s="3" t="s">
        <v>45</v>
      </c>
      <c r="E41" s="4">
        <v>210309.77362752001</v>
      </c>
      <c r="F41" s="4">
        <v>125213.52184000002</v>
      </c>
      <c r="G41" s="4">
        <v>212648</v>
      </c>
      <c r="H41" s="4">
        <v>112703.44</v>
      </c>
      <c r="J41" s="34"/>
      <c r="K41" s="34"/>
    </row>
    <row r="42" spans="2:11" x14ac:dyDescent="0.25">
      <c r="B42" s="2">
        <v>44593</v>
      </c>
      <c r="C42" s="3" t="s">
        <v>8</v>
      </c>
      <c r="D42" s="3" t="s">
        <v>45</v>
      </c>
      <c r="E42" s="4">
        <v>674588.21973480005</v>
      </c>
      <c r="F42" s="4">
        <v>352729.97760000004</v>
      </c>
      <c r="G42" s="4">
        <v>642355</v>
      </c>
      <c r="H42" s="4">
        <v>334024.60000000003</v>
      </c>
      <c r="J42" s="34"/>
      <c r="K42" s="34"/>
    </row>
    <row r="43" spans="2:11" x14ac:dyDescent="0.25">
      <c r="B43" s="2">
        <v>44593</v>
      </c>
      <c r="C43" s="3" t="s">
        <v>8</v>
      </c>
      <c r="D43" s="3" t="s">
        <v>45</v>
      </c>
      <c r="E43" s="4">
        <v>503053.69300200004</v>
      </c>
      <c r="F43" s="4">
        <v>321408.03529999999</v>
      </c>
      <c r="G43" s="4">
        <v>519355</v>
      </c>
      <c r="H43" s="4">
        <v>301225.89999999997</v>
      </c>
      <c r="J43" s="34"/>
      <c r="K43" s="34"/>
    </row>
    <row r="44" spans="2:11" x14ac:dyDescent="0.25">
      <c r="B44" s="2">
        <v>44593</v>
      </c>
      <c r="C44" s="3" t="s">
        <v>8</v>
      </c>
      <c r="D44" s="3" t="s">
        <v>46</v>
      </c>
      <c r="E44" s="4">
        <v>15575.858363520003</v>
      </c>
      <c r="F44" s="4">
        <v>8797.9765500000012</v>
      </c>
      <c r="G44" s="4">
        <v>14689</v>
      </c>
      <c r="H44" s="4">
        <v>8078.9500000000007</v>
      </c>
      <c r="J44" s="34"/>
      <c r="K44" s="34"/>
    </row>
    <row r="45" spans="2:11" x14ac:dyDescent="0.25">
      <c r="B45" s="2">
        <v>44593</v>
      </c>
      <c r="C45" s="3" t="s">
        <v>8</v>
      </c>
      <c r="D45" s="3" t="s">
        <v>46</v>
      </c>
      <c r="E45" s="4">
        <v>16341.704502480003</v>
      </c>
      <c r="F45" s="4">
        <v>10428.15466</v>
      </c>
      <c r="G45" s="4">
        <v>15869</v>
      </c>
      <c r="H45" s="4">
        <v>9204.0199999999986</v>
      </c>
      <c r="J45" s="34"/>
      <c r="K45" s="34"/>
    </row>
    <row r="46" spans="2:11" x14ac:dyDescent="0.25">
      <c r="B46" s="2">
        <v>44593</v>
      </c>
      <c r="C46" s="3" t="s">
        <v>8</v>
      </c>
      <c r="D46" s="3" t="s">
        <v>46</v>
      </c>
      <c r="E46" s="4">
        <v>13999.793441760001</v>
      </c>
      <c r="F46" s="4">
        <v>9617.1504000000004</v>
      </c>
      <c r="G46" s="4">
        <v>14011</v>
      </c>
      <c r="H46" s="4">
        <v>9107.15</v>
      </c>
      <c r="J46" s="34"/>
      <c r="K46" s="34"/>
    </row>
    <row r="47" spans="2:11" x14ac:dyDescent="0.25">
      <c r="B47" s="2">
        <v>44593</v>
      </c>
      <c r="C47" s="3" t="s">
        <v>8</v>
      </c>
      <c r="D47" s="3" t="s">
        <v>46</v>
      </c>
      <c r="E47" s="4">
        <v>11358.734088239999</v>
      </c>
      <c r="F47" s="4">
        <v>6312.933</v>
      </c>
      <c r="G47" s="4">
        <v>11253</v>
      </c>
      <c r="H47" s="4">
        <v>5626.5</v>
      </c>
      <c r="J47" s="34"/>
      <c r="K47" s="34"/>
    </row>
    <row r="48" spans="2:11" x14ac:dyDescent="0.25">
      <c r="B48" s="2">
        <v>44593</v>
      </c>
      <c r="C48" s="3" t="s">
        <v>8</v>
      </c>
      <c r="D48" s="3" t="s">
        <v>46</v>
      </c>
      <c r="E48" s="4">
        <v>13352.321934</v>
      </c>
      <c r="F48" s="4">
        <v>9527.2270500000013</v>
      </c>
      <c r="G48" s="4">
        <v>13785</v>
      </c>
      <c r="H48" s="4">
        <v>8408.85</v>
      </c>
      <c r="J48" s="34"/>
      <c r="K48" s="34"/>
    </row>
    <row r="49" spans="2:11" x14ac:dyDescent="0.25">
      <c r="B49" s="2">
        <v>44593</v>
      </c>
      <c r="C49" s="2" t="s">
        <v>8</v>
      </c>
      <c r="D49" s="3" t="s">
        <v>47</v>
      </c>
      <c r="E49" s="4">
        <v>23590.508183999998</v>
      </c>
      <c r="F49" s="4">
        <v>17958.172320000001</v>
      </c>
      <c r="G49" s="4">
        <v>21391</v>
      </c>
      <c r="H49" s="4">
        <v>16257.16</v>
      </c>
      <c r="J49" s="34"/>
      <c r="K49" s="34"/>
    </row>
    <row r="50" spans="2:11" x14ac:dyDescent="0.25">
      <c r="B50" s="2">
        <v>44593</v>
      </c>
      <c r="C50" s="2" t="s">
        <v>8</v>
      </c>
      <c r="D50" s="3" t="s">
        <v>47</v>
      </c>
      <c r="E50" s="4">
        <v>19118.411208000001</v>
      </c>
      <c r="F50" s="4">
        <v>15968.761380000002</v>
      </c>
      <c r="G50" s="4">
        <v>15706</v>
      </c>
      <c r="H50" s="4">
        <v>11622.44</v>
      </c>
      <c r="J50" s="34"/>
      <c r="K50" s="34"/>
    </row>
    <row r="51" spans="2:11" x14ac:dyDescent="0.25">
      <c r="B51" s="2">
        <v>44593</v>
      </c>
      <c r="C51" s="2" t="s">
        <v>8</v>
      </c>
      <c r="D51" s="3" t="s">
        <v>47</v>
      </c>
      <c r="E51" s="4">
        <v>23131.733400000001</v>
      </c>
      <c r="F51" s="4">
        <v>13451.2675</v>
      </c>
      <c r="G51" s="4">
        <v>20975</v>
      </c>
      <c r="H51" s="4">
        <v>17619</v>
      </c>
      <c r="J51" s="34"/>
      <c r="K51" s="34"/>
    </row>
    <row r="52" spans="2:11" x14ac:dyDescent="0.25">
      <c r="B52" s="2">
        <v>44593</v>
      </c>
      <c r="C52" s="2" t="s">
        <v>8</v>
      </c>
      <c r="D52" s="3" t="s">
        <v>47</v>
      </c>
      <c r="E52" s="4">
        <v>19785.047508</v>
      </c>
      <c r="F52" s="4">
        <v>15898.01972</v>
      </c>
      <c r="G52" s="4">
        <v>16829</v>
      </c>
      <c r="H52" s="4">
        <v>11780.3</v>
      </c>
      <c r="J52" s="34"/>
      <c r="K52" s="34"/>
    </row>
    <row r="53" spans="2:11" x14ac:dyDescent="0.25">
      <c r="B53" s="2">
        <v>44593</v>
      </c>
      <c r="C53" s="2" t="s">
        <v>8</v>
      </c>
      <c r="D53" s="3" t="s">
        <v>47</v>
      </c>
      <c r="E53" s="4">
        <v>23596.740180000001</v>
      </c>
      <c r="F53" s="4">
        <v>20956.735800000002</v>
      </c>
      <c r="G53" s="4">
        <v>19385</v>
      </c>
      <c r="H53" s="4">
        <v>11631</v>
      </c>
      <c r="J53" s="34"/>
      <c r="K53" s="34"/>
    </row>
    <row r="54" spans="2:11" x14ac:dyDescent="0.25">
      <c r="B54" s="2">
        <v>44593</v>
      </c>
      <c r="C54" s="2" t="s">
        <v>8</v>
      </c>
      <c r="D54" s="3" t="s">
        <v>48</v>
      </c>
      <c r="E54" s="4">
        <v>8953.0997760000009</v>
      </c>
      <c r="F54" s="4">
        <v>6910.1683200000007</v>
      </c>
      <c r="G54" s="4">
        <v>10368</v>
      </c>
      <c r="H54" s="4">
        <v>7672.32</v>
      </c>
      <c r="J54" s="34"/>
      <c r="K54" s="34"/>
    </row>
    <row r="55" spans="2:11" x14ac:dyDescent="0.25">
      <c r="B55" s="2">
        <v>44593</v>
      </c>
      <c r="C55" s="2" t="s">
        <v>8</v>
      </c>
      <c r="D55" s="3" t="s">
        <v>48</v>
      </c>
      <c r="E55" s="4">
        <v>10073.964312</v>
      </c>
      <c r="F55" s="4">
        <v>7136.2088600000006</v>
      </c>
      <c r="G55" s="4">
        <v>11666</v>
      </c>
      <c r="H55" s="4">
        <v>8166.2</v>
      </c>
      <c r="J55" s="34"/>
      <c r="K55" s="34"/>
    </row>
    <row r="56" spans="2:11" x14ac:dyDescent="0.25">
      <c r="B56" s="2">
        <v>44593</v>
      </c>
      <c r="C56" s="2" t="s">
        <v>8</v>
      </c>
      <c r="D56" s="3" t="s">
        <v>48</v>
      </c>
      <c r="E56" s="4">
        <v>9484.0158960000008</v>
      </c>
      <c r="F56" s="4">
        <v>6216.9346800000003</v>
      </c>
      <c r="G56" s="4">
        <v>11254</v>
      </c>
      <c r="H56" s="4">
        <v>8215.42</v>
      </c>
      <c r="J56" s="34"/>
      <c r="K56" s="34"/>
    </row>
    <row r="57" spans="2:11" x14ac:dyDescent="0.25">
      <c r="B57" s="2">
        <v>44593</v>
      </c>
      <c r="C57" s="2" t="s">
        <v>8</v>
      </c>
      <c r="D57" s="3" t="s">
        <v>48</v>
      </c>
      <c r="E57" s="4">
        <v>9007.88724</v>
      </c>
      <c r="F57" s="4">
        <v>6857.2152000000006</v>
      </c>
      <c r="G57" s="4">
        <v>10186</v>
      </c>
      <c r="H57" s="4">
        <v>6722.76</v>
      </c>
      <c r="J57" s="34"/>
      <c r="K57" s="34"/>
    </row>
    <row r="58" spans="2:11" x14ac:dyDescent="0.25">
      <c r="B58" s="2">
        <v>44593</v>
      </c>
      <c r="C58" s="2" t="s">
        <v>8</v>
      </c>
      <c r="D58" s="3" t="s">
        <v>48</v>
      </c>
      <c r="E58" s="4">
        <v>10178.451683999998</v>
      </c>
      <c r="F58" s="4">
        <v>7640.6870099999996</v>
      </c>
      <c r="G58" s="4">
        <v>11787</v>
      </c>
      <c r="H58" s="4">
        <v>8250.9</v>
      </c>
      <c r="J58" s="34"/>
      <c r="K58" s="34"/>
    </row>
    <row r="59" spans="2:11" x14ac:dyDescent="0.25">
      <c r="B59" s="2">
        <v>44621</v>
      </c>
      <c r="C59" s="3" t="s">
        <v>84</v>
      </c>
      <c r="D59" s="3" t="s">
        <v>43</v>
      </c>
      <c r="E59" s="4">
        <v>173140.995888</v>
      </c>
      <c r="F59" s="4">
        <v>95265.65400000001</v>
      </c>
      <c r="G59" s="4">
        <v>169814</v>
      </c>
      <c r="H59" s="4">
        <v>86605.14</v>
      </c>
      <c r="J59" s="34"/>
      <c r="K59" s="34"/>
    </row>
    <row r="60" spans="2:11" x14ac:dyDescent="0.25">
      <c r="B60" s="2">
        <v>44621</v>
      </c>
      <c r="C60" s="3" t="s">
        <v>84</v>
      </c>
      <c r="D60" s="3" t="s">
        <v>43</v>
      </c>
      <c r="E60" s="4">
        <v>131389.61092487999</v>
      </c>
      <c r="F60" s="4">
        <v>73710.717080000002</v>
      </c>
      <c r="G60" s="4">
        <v>127589</v>
      </c>
      <c r="H60" s="4">
        <v>66346.28</v>
      </c>
      <c r="J60" s="34"/>
      <c r="K60" s="34"/>
    </row>
    <row r="61" spans="2:11" x14ac:dyDescent="0.25">
      <c r="B61" s="2">
        <v>44621</v>
      </c>
      <c r="C61" s="3" t="s">
        <v>84</v>
      </c>
      <c r="D61" s="3" t="s">
        <v>43</v>
      </c>
      <c r="E61" s="4">
        <v>142386.26750208001</v>
      </c>
      <c r="F61" s="4">
        <v>75271.479359999998</v>
      </c>
      <c r="G61" s="4">
        <v>136912</v>
      </c>
      <c r="H61" s="4">
        <v>69825.119999999995</v>
      </c>
      <c r="J61" s="34"/>
      <c r="K61" s="34"/>
    </row>
    <row r="62" spans="2:11" x14ac:dyDescent="0.25">
      <c r="B62" s="2">
        <v>44621</v>
      </c>
      <c r="C62" s="3" t="s">
        <v>84</v>
      </c>
      <c r="D62" s="3" t="s">
        <v>43</v>
      </c>
      <c r="E62" s="4">
        <v>172457.37984384003</v>
      </c>
      <c r="F62" s="4">
        <v>112708.13400000001</v>
      </c>
      <c r="G62" s="4">
        <v>162638</v>
      </c>
      <c r="H62" s="4">
        <v>102461.94</v>
      </c>
      <c r="J62" s="34"/>
      <c r="K62" s="34"/>
    </row>
    <row r="63" spans="2:11" x14ac:dyDescent="0.25">
      <c r="B63" s="2">
        <v>44621</v>
      </c>
      <c r="C63" s="3" t="s">
        <v>84</v>
      </c>
      <c r="D63" s="3" t="s">
        <v>44</v>
      </c>
      <c r="E63" s="4">
        <v>120236.21246952</v>
      </c>
      <c r="F63" s="4">
        <v>73939.482870000007</v>
      </c>
      <c r="G63" s="4">
        <v>121573</v>
      </c>
      <c r="H63" s="4">
        <v>69296.61</v>
      </c>
      <c r="J63" s="34"/>
      <c r="K63" s="34"/>
    </row>
    <row r="64" spans="2:11" x14ac:dyDescent="0.25">
      <c r="B64" s="2">
        <v>44621</v>
      </c>
      <c r="C64" s="3" t="s">
        <v>84</v>
      </c>
      <c r="D64" s="3" t="s">
        <v>44</v>
      </c>
      <c r="E64" s="4">
        <v>108717.13734335999</v>
      </c>
      <c r="F64" s="4">
        <v>73622.588159999999</v>
      </c>
      <c r="G64" s="4">
        <v>102527</v>
      </c>
      <c r="H64" s="4">
        <v>65617.279999999999</v>
      </c>
      <c r="J64" s="34"/>
      <c r="K64" s="34"/>
    </row>
    <row r="65" spans="2:11" x14ac:dyDescent="0.25">
      <c r="B65" s="2">
        <v>44621</v>
      </c>
      <c r="C65" s="3" t="s">
        <v>84</v>
      </c>
      <c r="D65" s="3" t="s">
        <v>44</v>
      </c>
      <c r="E65" s="4">
        <v>139784.10558335998</v>
      </c>
      <c r="F65" s="4">
        <v>98886.886559999999</v>
      </c>
      <c r="G65" s="4">
        <v>139896</v>
      </c>
      <c r="H65" s="4">
        <v>88134.48</v>
      </c>
      <c r="J65" s="34"/>
      <c r="K65" s="34"/>
    </row>
    <row r="66" spans="2:11" x14ac:dyDescent="0.25">
      <c r="B66" s="2">
        <v>44621</v>
      </c>
      <c r="C66" s="3" t="s">
        <v>84</v>
      </c>
      <c r="D66" s="3" t="s">
        <v>44</v>
      </c>
      <c r="E66" s="4">
        <v>137259.15736680001</v>
      </c>
      <c r="F66" s="4">
        <v>97220.921490000008</v>
      </c>
      <c r="G66" s="4">
        <v>141707</v>
      </c>
      <c r="H66" s="4">
        <v>89275.41</v>
      </c>
      <c r="J66" s="34"/>
      <c r="K66" s="34"/>
    </row>
    <row r="67" spans="2:11" x14ac:dyDescent="0.25">
      <c r="B67" s="2">
        <v>44621</v>
      </c>
      <c r="C67" s="3" t="s">
        <v>83</v>
      </c>
      <c r="D67" s="3" t="s">
        <v>45</v>
      </c>
      <c r="E67" s="4">
        <v>495546.30455904</v>
      </c>
      <c r="F67" s="4">
        <v>337185.24840000004</v>
      </c>
      <c r="G67" s="4">
        <v>481212</v>
      </c>
      <c r="H67" s="4">
        <v>312787.8</v>
      </c>
      <c r="J67" s="34"/>
      <c r="K67" s="34"/>
    </row>
    <row r="68" spans="2:11" x14ac:dyDescent="0.25">
      <c r="B68" s="2">
        <v>44621</v>
      </c>
      <c r="C68" s="3" t="s">
        <v>83</v>
      </c>
      <c r="D68" s="3" t="s">
        <v>45</v>
      </c>
      <c r="E68" s="4">
        <v>611437.03631640004</v>
      </c>
      <c r="F68" s="4">
        <v>456999.31200000009</v>
      </c>
      <c r="G68" s="4">
        <v>618235</v>
      </c>
      <c r="H68" s="4">
        <v>395670.4</v>
      </c>
      <c r="J68" s="34"/>
      <c r="K68" s="34"/>
    </row>
    <row r="69" spans="2:11" x14ac:dyDescent="0.25">
      <c r="B69" s="2">
        <v>44621</v>
      </c>
      <c r="C69" s="3" t="s">
        <v>83</v>
      </c>
      <c r="D69" s="3" t="s">
        <v>45</v>
      </c>
      <c r="E69" s="4">
        <v>467135.70994440006</v>
      </c>
      <c r="F69" s="4">
        <v>291229.27679999999</v>
      </c>
      <c r="G69" s="4">
        <v>444815</v>
      </c>
      <c r="H69" s="4">
        <v>275785.3</v>
      </c>
      <c r="J69" s="34"/>
      <c r="K69" s="34"/>
    </row>
    <row r="70" spans="2:11" x14ac:dyDescent="0.25">
      <c r="B70" s="2">
        <v>44621</v>
      </c>
      <c r="C70" s="3" t="s">
        <v>83</v>
      </c>
      <c r="D70" s="3" t="s">
        <v>45</v>
      </c>
      <c r="E70" s="4">
        <v>497167.08878592</v>
      </c>
      <c r="F70" s="4">
        <v>355907.25170000002</v>
      </c>
      <c r="G70" s="4">
        <v>507931</v>
      </c>
      <c r="H70" s="4">
        <v>330155.15000000002</v>
      </c>
      <c r="J70" s="34"/>
      <c r="K70" s="34"/>
    </row>
    <row r="71" spans="2:11" x14ac:dyDescent="0.25">
      <c r="B71" s="2">
        <v>44621</v>
      </c>
      <c r="C71" s="3" t="s">
        <v>83</v>
      </c>
      <c r="D71" s="3" t="s">
        <v>45</v>
      </c>
      <c r="E71" s="4">
        <v>471729.36954528</v>
      </c>
      <c r="F71" s="4">
        <v>274822.91496000002</v>
      </c>
      <c r="G71" s="4">
        <v>458084</v>
      </c>
      <c r="H71" s="4">
        <v>247365.36000000002</v>
      </c>
      <c r="J71" s="34"/>
      <c r="K71" s="34"/>
    </row>
    <row r="72" spans="2:11" x14ac:dyDescent="0.25">
      <c r="B72" s="2">
        <v>44621</v>
      </c>
      <c r="C72" s="3" t="s">
        <v>83</v>
      </c>
      <c r="D72" s="3" t="s">
        <v>46</v>
      </c>
      <c r="E72" s="4">
        <v>18690.038992800004</v>
      </c>
      <c r="F72" s="4">
        <v>10990.33474</v>
      </c>
      <c r="G72" s="4">
        <v>17458</v>
      </c>
      <c r="H72" s="4">
        <v>10300.219999999999</v>
      </c>
      <c r="J72" s="34"/>
      <c r="K72" s="34"/>
    </row>
    <row r="73" spans="2:11" x14ac:dyDescent="0.25">
      <c r="B73" s="2">
        <v>44621</v>
      </c>
      <c r="C73" s="3" t="s">
        <v>83</v>
      </c>
      <c r="D73" s="3" t="s">
        <v>46</v>
      </c>
      <c r="E73" s="4">
        <v>17417.894054400003</v>
      </c>
      <c r="F73" s="4">
        <v>11012.6137</v>
      </c>
      <c r="G73" s="4">
        <v>17795</v>
      </c>
      <c r="H73" s="4">
        <v>10321.099999999999</v>
      </c>
      <c r="J73" s="34"/>
      <c r="K73" s="34"/>
    </row>
    <row r="74" spans="2:11" x14ac:dyDescent="0.25">
      <c r="B74" s="2">
        <v>44621</v>
      </c>
      <c r="C74" s="3" t="s">
        <v>83</v>
      </c>
      <c r="D74" s="3" t="s">
        <v>46</v>
      </c>
      <c r="E74" s="4">
        <v>13979.523952800002</v>
      </c>
      <c r="F74" s="4">
        <v>9350.8338000000003</v>
      </c>
      <c r="G74" s="4">
        <v>13058</v>
      </c>
      <c r="H74" s="4">
        <v>8095.96</v>
      </c>
      <c r="J74" s="34"/>
      <c r="K74" s="34"/>
    </row>
    <row r="75" spans="2:11" x14ac:dyDescent="0.25">
      <c r="B75" s="2">
        <v>44621</v>
      </c>
      <c r="C75" s="3" t="s">
        <v>83</v>
      </c>
      <c r="D75" s="3" t="s">
        <v>46</v>
      </c>
      <c r="E75" s="4">
        <v>10785.488878079999</v>
      </c>
      <c r="F75" s="4">
        <v>6305.2921800000013</v>
      </c>
      <c r="G75" s="4">
        <v>11019</v>
      </c>
      <c r="H75" s="4">
        <v>5619.6900000000005</v>
      </c>
      <c r="J75" s="34"/>
      <c r="K75" s="34"/>
    </row>
    <row r="76" spans="2:11" x14ac:dyDescent="0.25">
      <c r="B76" s="2">
        <v>44621</v>
      </c>
      <c r="C76" s="3" t="s">
        <v>83</v>
      </c>
      <c r="D76" s="3" t="s">
        <v>46</v>
      </c>
      <c r="E76" s="4">
        <v>10802.89331352</v>
      </c>
      <c r="F76" s="4">
        <v>7622.5063200000004</v>
      </c>
      <c r="G76" s="4">
        <v>10923</v>
      </c>
      <c r="H76" s="4">
        <v>6663.03</v>
      </c>
      <c r="J76" s="34"/>
      <c r="K76" s="34"/>
    </row>
    <row r="77" spans="2:11" x14ac:dyDescent="0.25">
      <c r="B77" s="2">
        <v>44621</v>
      </c>
      <c r="C77" s="2" t="s">
        <v>83</v>
      </c>
      <c r="D77" s="3" t="s">
        <v>47</v>
      </c>
      <c r="E77" s="4">
        <v>23914.166219999999</v>
      </c>
      <c r="F77" s="4">
        <v>16940.350350000001</v>
      </c>
      <c r="G77" s="4">
        <v>21891</v>
      </c>
      <c r="H77" s="4">
        <v>13134.6</v>
      </c>
      <c r="J77" s="34"/>
      <c r="K77" s="34"/>
    </row>
    <row r="78" spans="2:11" x14ac:dyDescent="0.25">
      <c r="B78" s="2">
        <v>44621</v>
      </c>
      <c r="C78" s="2" t="s">
        <v>83</v>
      </c>
      <c r="D78" s="3" t="s">
        <v>47</v>
      </c>
      <c r="E78" s="4">
        <v>22666.747428000002</v>
      </c>
      <c r="F78" s="4">
        <v>16296.354360000001</v>
      </c>
      <c r="G78" s="4">
        <v>18621</v>
      </c>
      <c r="H78" s="4">
        <v>14896.8</v>
      </c>
      <c r="J78" s="34"/>
      <c r="K78" s="34"/>
    </row>
    <row r="79" spans="2:11" x14ac:dyDescent="0.25">
      <c r="B79" s="2">
        <v>44621</v>
      </c>
      <c r="C79" s="2" t="s">
        <v>83</v>
      </c>
      <c r="D79" s="3" t="s">
        <v>47</v>
      </c>
      <c r="E79" s="4">
        <v>20321.779463999999</v>
      </c>
      <c r="F79" s="4">
        <v>16114.444500000001</v>
      </c>
      <c r="G79" s="4">
        <v>16414</v>
      </c>
      <c r="H79" s="4">
        <v>11325.66</v>
      </c>
      <c r="J79" s="34"/>
      <c r="K79" s="34"/>
    </row>
    <row r="80" spans="2:11" x14ac:dyDescent="0.25">
      <c r="B80" s="2">
        <v>44621</v>
      </c>
      <c r="C80" s="2" t="s">
        <v>83</v>
      </c>
      <c r="D80" s="3" t="s">
        <v>47</v>
      </c>
      <c r="E80" s="4">
        <v>24009.165143999999</v>
      </c>
      <c r="F80" s="4">
        <v>14469.191220000001</v>
      </c>
      <c r="G80" s="4">
        <v>20422</v>
      </c>
      <c r="H80" s="4">
        <v>13274.3</v>
      </c>
      <c r="J80" s="34"/>
      <c r="K80" s="34"/>
    </row>
    <row r="81" spans="2:11" x14ac:dyDescent="0.25">
      <c r="B81" s="2">
        <v>44621</v>
      </c>
      <c r="C81" s="2" t="s">
        <v>83</v>
      </c>
      <c r="D81" s="3" t="s">
        <v>47</v>
      </c>
      <c r="E81" s="4">
        <v>24622.439328</v>
      </c>
      <c r="F81" s="4">
        <v>20566.032080000004</v>
      </c>
      <c r="G81" s="4">
        <v>20402</v>
      </c>
      <c r="H81" s="4">
        <v>15301.5</v>
      </c>
      <c r="J81" s="34"/>
      <c r="K81" s="34"/>
    </row>
    <row r="82" spans="2:11" x14ac:dyDescent="0.25">
      <c r="B82" s="2">
        <v>44621</v>
      </c>
      <c r="C82" s="2" t="s">
        <v>83</v>
      </c>
      <c r="D82" s="3" t="s">
        <v>48</v>
      </c>
      <c r="E82" s="4">
        <v>9382.889016000001</v>
      </c>
      <c r="F82" s="4">
        <v>7341.0915600000008</v>
      </c>
      <c r="G82" s="4">
        <v>11134</v>
      </c>
      <c r="H82" s="4">
        <v>6680.4</v>
      </c>
      <c r="J82" s="34"/>
      <c r="K82" s="34"/>
    </row>
    <row r="83" spans="2:11" x14ac:dyDescent="0.25">
      <c r="B83" s="2">
        <v>44621</v>
      </c>
      <c r="C83" s="2" t="s">
        <v>83</v>
      </c>
      <c r="D83" s="3" t="s">
        <v>48</v>
      </c>
      <c r="E83" s="4">
        <v>9705.2361480000018</v>
      </c>
      <c r="F83" s="4">
        <v>6361.9483400000017</v>
      </c>
      <c r="G83" s="4">
        <v>11239</v>
      </c>
      <c r="H83" s="4">
        <v>8092.08</v>
      </c>
      <c r="J83" s="34"/>
      <c r="K83" s="34"/>
    </row>
    <row r="84" spans="2:11" x14ac:dyDescent="0.25">
      <c r="B84" s="2">
        <v>44621</v>
      </c>
      <c r="C84" s="2" t="s">
        <v>83</v>
      </c>
      <c r="D84" s="3" t="s">
        <v>48</v>
      </c>
      <c r="E84" s="4">
        <v>9918.2996640000001</v>
      </c>
      <c r="F84" s="4">
        <v>7235.6684400000004</v>
      </c>
      <c r="G84" s="4">
        <v>11349</v>
      </c>
      <c r="H84" s="4">
        <v>7263.36</v>
      </c>
      <c r="J84" s="34"/>
      <c r="K84" s="34"/>
    </row>
    <row r="85" spans="2:11" x14ac:dyDescent="0.25">
      <c r="B85" s="2">
        <v>44621</v>
      </c>
      <c r="C85" s="2" t="s">
        <v>83</v>
      </c>
      <c r="D85" s="3" t="s">
        <v>48</v>
      </c>
      <c r="E85" s="4">
        <v>9464.6332440000006</v>
      </c>
      <c r="F85" s="4">
        <v>7104.8429100000012</v>
      </c>
      <c r="G85" s="4">
        <v>11231</v>
      </c>
      <c r="H85" s="4">
        <v>7861.7</v>
      </c>
      <c r="J85" s="34"/>
      <c r="K85" s="34"/>
    </row>
    <row r="86" spans="2:11" x14ac:dyDescent="0.25">
      <c r="B86" s="2">
        <v>44621</v>
      </c>
      <c r="C86" s="2" t="s">
        <v>83</v>
      </c>
      <c r="D86" s="3" t="s">
        <v>48</v>
      </c>
      <c r="E86" s="4">
        <v>9776.3786999999993</v>
      </c>
      <c r="F86" s="4">
        <v>7028.7690000000002</v>
      </c>
      <c r="G86" s="4">
        <v>11055</v>
      </c>
      <c r="H86" s="4">
        <v>8070.15</v>
      </c>
      <c r="J86" s="34"/>
      <c r="K86" s="34"/>
    </row>
    <row r="87" spans="2:11" x14ac:dyDescent="0.25">
      <c r="B87" s="2">
        <v>44652</v>
      </c>
      <c r="C87" s="3" t="s">
        <v>7</v>
      </c>
      <c r="D87" s="3" t="s">
        <v>43</v>
      </c>
      <c r="E87" s="4">
        <v>165233.67248303999</v>
      </c>
      <c r="F87" s="4">
        <v>93553.899230000025</v>
      </c>
      <c r="G87" s="4">
        <v>158881</v>
      </c>
      <c r="H87" s="4">
        <v>84206.930000000008</v>
      </c>
      <c r="J87" s="34"/>
      <c r="K87" s="34"/>
    </row>
    <row r="88" spans="2:11" x14ac:dyDescent="0.25">
      <c r="B88" s="2">
        <v>44652</v>
      </c>
      <c r="C88" s="3" t="s">
        <v>7</v>
      </c>
      <c r="D88" s="3" t="s">
        <v>43</v>
      </c>
      <c r="E88" s="4">
        <v>180472.75960896001</v>
      </c>
      <c r="F88" s="4">
        <v>100909.80130000001</v>
      </c>
      <c r="G88" s="4">
        <v>170197</v>
      </c>
      <c r="H88" s="4">
        <v>93608.35</v>
      </c>
      <c r="J88" s="34"/>
      <c r="K88" s="34"/>
    </row>
    <row r="89" spans="2:11" x14ac:dyDescent="0.25">
      <c r="B89" s="2">
        <v>44652</v>
      </c>
      <c r="C89" s="3" t="s">
        <v>7</v>
      </c>
      <c r="D89" s="3" t="s">
        <v>43</v>
      </c>
      <c r="E89" s="4">
        <v>191462.70727079999</v>
      </c>
      <c r="F89" s="4">
        <v>134700.17715</v>
      </c>
      <c r="G89" s="4">
        <v>197667</v>
      </c>
      <c r="H89" s="4">
        <v>116623.53</v>
      </c>
      <c r="J89" s="34"/>
      <c r="K89" s="34"/>
    </row>
    <row r="90" spans="2:11" x14ac:dyDescent="0.25">
      <c r="B90" s="2">
        <v>44652</v>
      </c>
      <c r="C90" s="3" t="s">
        <v>7</v>
      </c>
      <c r="D90" s="3" t="s">
        <v>43</v>
      </c>
      <c r="E90" s="4">
        <v>106743.63545999999</v>
      </c>
      <c r="F90" s="4">
        <v>61070.625000000007</v>
      </c>
      <c r="G90" s="4">
        <v>105750</v>
      </c>
      <c r="H90" s="4">
        <v>52875</v>
      </c>
      <c r="J90" s="34"/>
      <c r="K90" s="34"/>
    </row>
    <row r="91" spans="2:11" x14ac:dyDescent="0.25">
      <c r="B91" s="2">
        <v>44652</v>
      </c>
      <c r="C91" s="3" t="s">
        <v>7</v>
      </c>
      <c r="D91" s="3" t="s">
        <v>44</v>
      </c>
      <c r="E91" s="4">
        <v>94654.129197600007</v>
      </c>
      <c r="F91" s="4">
        <v>52080.60330000001</v>
      </c>
      <c r="G91" s="4">
        <v>91015</v>
      </c>
      <c r="H91" s="4">
        <v>46417.65</v>
      </c>
      <c r="J91" s="34"/>
      <c r="K91" s="34"/>
    </row>
    <row r="92" spans="2:11" x14ac:dyDescent="0.25">
      <c r="B92" s="2">
        <v>44652</v>
      </c>
      <c r="C92" s="3" t="s">
        <v>7</v>
      </c>
      <c r="D92" s="3" t="s">
        <v>44</v>
      </c>
      <c r="E92" s="4">
        <v>163432.52243136003</v>
      </c>
      <c r="F92" s="4">
        <v>97654.867199999993</v>
      </c>
      <c r="G92" s="4">
        <v>154127</v>
      </c>
      <c r="H92" s="4">
        <v>92476.2</v>
      </c>
      <c r="J92" s="34"/>
      <c r="K92" s="34"/>
    </row>
    <row r="93" spans="2:11" x14ac:dyDescent="0.25">
      <c r="B93" s="2">
        <v>44652</v>
      </c>
      <c r="C93" s="3" t="s">
        <v>7</v>
      </c>
      <c r="D93" s="3" t="s">
        <v>44</v>
      </c>
      <c r="E93" s="4">
        <v>71056.437051600005</v>
      </c>
      <c r="F93" s="4">
        <v>43696.288349999995</v>
      </c>
      <c r="G93" s="4">
        <v>73359</v>
      </c>
      <c r="H93" s="4">
        <v>41814.629999999997</v>
      </c>
      <c r="J93" s="34"/>
      <c r="K93" s="34"/>
    </row>
    <row r="94" spans="2:11" x14ac:dyDescent="0.25">
      <c r="B94" s="2">
        <v>44652</v>
      </c>
      <c r="C94" s="3" t="s">
        <v>7</v>
      </c>
      <c r="D94" s="3" t="s">
        <v>44</v>
      </c>
      <c r="E94" s="4">
        <v>78000.001314480018</v>
      </c>
      <c r="F94" s="4">
        <v>51765.310080000003</v>
      </c>
      <c r="G94" s="4">
        <v>74273</v>
      </c>
      <c r="H94" s="4">
        <v>47534.720000000001</v>
      </c>
      <c r="J94" s="34"/>
      <c r="K94" s="34"/>
    </row>
    <row r="95" spans="2:11" x14ac:dyDescent="0.25">
      <c r="B95" s="2">
        <v>44652</v>
      </c>
      <c r="C95" s="3" t="s">
        <v>82</v>
      </c>
      <c r="D95" s="3" t="s">
        <v>45</v>
      </c>
      <c r="E95" s="4">
        <v>136994.01246720002</v>
      </c>
      <c r="F95" s="4">
        <v>76854.835200000001</v>
      </c>
      <c r="G95" s="4">
        <v>139960</v>
      </c>
      <c r="H95" s="4">
        <v>72779.199999999997</v>
      </c>
      <c r="J95" s="34"/>
      <c r="K95" s="34"/>
    </row>
    <row r="96" spans="2:11" x14ac:dyDescent="0.25">
      <c r="B96" s="2">
        <v>44652</v>
      </c>
      <c r="C96" s="3" t="s">
        <v>82</v>
      </c>
      <c r="D96" s="3" t="s">
        <v>45</v>
      </c>
      <c r="E96" s="4">
        <v>774776.09274911997</v>
      </c>
      <c r="F96" s="4">
        <v>478729.66680000012</v>
      </c>
      <c r="G96" s="4">
        <v>767564</v>
      </c>
      <c r="H96" s="4">
        <v>414484.56000000006</v>
      </c>
      <c r="J96" s="34"/>
      <c r="K96" s="34"/>
    </row>
    <row r="97" spans="2:11" x14ac:dyDescent="0.25">
      <c r="B97" s="2">
        <v>44652</v>
      </c>
      <c r="C97" s="3" t="s">
        <v>82</v>
      </c>
      <c r="D97" s="3" t="s">
        <v>45</v>
      </c>
      <c r="E97" s="4">
        <v>225378.35438328001</v>
      </c>
      <c r="F97" s="4">
        <v>140980.21343999999</v>
      </c>
      <c r="G97" s="4">
        <v>218859</v>
      </c>
      <c r="H97" s="4">
        <v>133503.99</v>
      </c>
      <c r="J97" s="34"/>
      <c r="K97" s="34"/>
    </row>
    <row r="98" spans="2:11" x14ac:dyDescent="0.25">
      <c r="B98" s="2">
        <v>44652</v>
      </c>
      <c r="C98" s="3" t="s">
        <v>82</v>
      </c>
      <c r="D98" s="3" t="s">
        <v>45</v>
      </c>
      <c r="E98" s="4">
        <v>248777.83784448</v>
      </c>
      <c r="F98" s="4">
        <v>167021.33096000002</v>
      </c>
      <c r="G98" s="4">
        <v>254164</v>
      </c>
      <c r="H98" s="4">
        <v>147415.12</v>
      </c>
      <c r="J98" s="34"/>
      <c r="K98" s="34"/>
    </row>
    <row r="99" spans="2:11" x14ac:dyDescent="0.25">
      <c r="B99" s="2">
        <v>44652</v>
      </c>
      <c r="C99" s="3" t="s">
        <v>82</v>
      </c>
      <c r="D99" s="3" t="s">
        <v>45</v>
      </c>
      <c r="E99" s="4">
        <v>433049.50548216002</v>
      </c>
      <c r="F99" s="4">
        <v>242296.94214000003</v>
      </c>
      <c r="G99" s="4">
        <v>420523</v>
      </c>
      <c r="H99" s="4">
        <v>227082.42</v>
      </c>
      <c r="J99" s="34"/>
      <c r="K99" s="34"/>
    </row>
    <row r="100" spans="2:11" x14ac:dyDescent="0.25">
      <c r="B100" s="2">
        <v>44652</v>
      </c>
      <c r="C100" s="3" t="s">
        <v>82</v>
      </c>
      <c r="D100" s="3" t="s">
        <v>46</v>
      </c>
      <c r="E100" s="4">
        <v>10674.108647999999</v>
      </c>
      <c r="F100" s="4">
        <v>7800.5070000000005</v>
      </c>
      <c r="G100" s="4">
        <v>11020</v>
      </c>
      <c r="H100" s="4">
        <v>7163</v>
      </c>
      <c r="J100" s="34"/>
      <c r="K100" s="34"/>
    </row>
    <row r="101" spans="2:11" x14ac:dyDescent="0.25">
      <c r="B101" s="2">
        <v>44652</v>
      </c>
      <c r="C101" s="3" t="s">
        <v>82</v>
      </c>
      <c r="D101" s="3" t="s">
        <v>46</v>
      </c>
      <c r="E101" s="4">
        <v>13274.59843584</v>
      </c>
      <c r="F101" s="4">
        <v>8205.01</v>
      </c>
      <c r="G101" s="4">
        <v>13562</v>
      </c>
      <c r="H101" s="4">
        <v>7459.1</v>
      </c>
      <c r="J101" s="34"/>
      <c r="K101" s="34"/>
    </row>
    <row r="102" spans="2:11" x14ac:dyDescent="0.25">
      <c r="B102" s="2">
        <v>44652</v>
      </c>
      <c r="C102" s="3" t="s">
        <v>82</v>
      </c>
      <c r="D102" s="3" t="s">
        <v>46</v>
      </c>
      <c r="E102" s="4">
        <v>11598.1648776</v>
      </c>
      <c r="F102" s="4">
        <v>7582.7749800000001</v>
      </c>
      <c r="G102" s="4">
        <v>11974</v>
      </c>
      <c r="H102" s="4">
        <v>6825.1799999999994</v>
      </c>
      <c r="J102" s="34"/>
      <c r="K102" s="34"/>
    </row>
    <row r="103" spans="2:11" x14ac:dyDescent="0.25">
      <c r="B103" s="2">
        <v>44652</v>
      </c>
      <c r="C103" s="3" t="s">
        <v>82</v>
      </c>
      <c r="D103" s="3" t="s">
        <v>46</v>
      </c>
      <c r="E103" s="4">
        <v>11223.50560128</v>
      </c>
      <c r="F103" s="4">
        <v>5994.9560000000001</v>
      </c>
      <c r="G103" s="4">
        <v>10792</v>
      </c>
      <c r="H103" s="4">
        <v>5396</v>
      </c>
      <c r="J103" s="34"/>
      <c r="K103" s="34"/>
    </row>
    <row r="104" spans="2:11" x14ac:dyDescent="0.25">
      <c r="B104" s="2">
        <v>44652</v>
      </c>
      <c r="C104" s="3" t="s">
        <v>82</v>
      </c>
      <c r="D104" s="3" t="s">
        <v>46</v>
      </c>
      <c r="E104" s="4">
        <v>14891.620368240001</v>
      </c>
      <c r="F104" s="4">
        <v>7945.3756800000001</v>
      </c>
      <c r="G104" s="4">
        <v>14753</v>
      </c>
      <c r="H104" s="4">
        <v>7524.03</v>
      </c>
      <c r="J104" s="34"/>
      <c r="K104" s="34"/>
    </row>
    <row r="105" spans="2:11" x14ac:dyDescent="0.25">
      <c r="B105" s="2">
        <v>44652</v>
      </c>
      <c r="C105" s="2" t="s">
        <v>82</v>
      </c>
      <c r="D105" s="3" t="s">
        <v>47</v>
      </c>
      <c r="E105" s="4">
        <v>21939.53904</v>
      </c>
      <c r="F105" s="4">
        <v>17397.27</v>
      </c>
      <c r="G105" s="4">
        <v>17573</v>
      </c>
      <c r="H105" s="4">
        <v>9313.69</v>
      </c>
      <c r="J105" s="34"/>
      <c r="K105" s="34"/>
    </row>
    <row r="106" spans="2:11" x14ac:dyDescent="0.25">
      <c r="B106" s="2">
        <v>44652</v>
      </c>
      <c r="C106" s="2" t="s">
        <v>82</v>
      </c>
      <c r="D106" s="3" t="s">
        <v>47</v>
      </c>
      <c r="E106" s="4">
        <v>27260.560800000003</v>
      </c>
      <c r="F106" s="4">
        <v>17293.320000000003</v>
      </c>
      <c r="G106" s="4">
        <v>21835</v>
      </c>
      <c r="H106" s="4">
        <v>16376.25</v>
      </c>
      <c r="J106" s="34"/>
      <c r="K106" s="34"/>
    </row>
    <row r="107" spans="2:11" x14ac:dyDescent="0.25">
      <c r="B107" s="2">
        <v>44652</v>
      </c>
      <c r="C107" s="2" t="s">
        <v>82</v>
      </c>
      <c r="D107" s="3" t="s">
        <v>47</v>
      </c>
      <c r="E107" s="4">
        <v>22897.123200000002</v>
      </c>
      <c r="F107" s="4">
        <v>19367.040000000005</v>
      </c>
      <c r="G107" s="4">
        <v>18340</v>
      </c>
      <c r="H107" s="4">
        <v>11737.6</v>
      </c>
      <c r="J107" s="34"/>
      <c r="K107" s="34"/>
    </row>
    <row r="108" spans="2:11" x14ac:dyDescent="0.25">
      <c r="B108" s="2">
        <v>44652</v>
      </c>
      <c r="C108" s="2" t="s">
        <v>82</v>
      </c>
      <c r="D108" s="3" t="s">
        <v>47</v>
      </c>
      <c r="E108" s="4">
        <v>23305.251312</v>
      </c>
      <c r="F108" s="4">
        <v>16016.200199999999</v>
      </c>
      <c r="G108" s="4">
        <v>20741</v>
      </c>
      <c r="H108" s="4">
        <v>11407.55</v>
      </c>
      <c r="J108" s="34"/>
      <c r="K108" s="34"/>
    </row>
    <row r="109" spans="2:11" x14ac:dyDescent="0.25">
      <c r="B109" s="2">
        <v>44652</v>
      </c>
      <c r="C109" s="2" t="s">
        <v>82</v>
      </c>
      <c r="D109" s="3" t="s">
        <v>47</v>
      </c>
      <c r="E109" s="4">
        <v>20423.280888000001</v>
      </c>
      <c r="F109" s="4">
        <v>14251.539720000001</v>
      </c>
      <c r="G109" s="4">
        <v>18346</v>
      </c>
      <c r="H109" s="4">
        <v>12658.74</v>
      </c>
      <c r="J109" s="34"/>
      <c r="K109" s="34"/>
    </row>
    <row r="110" spans="2:11" x14ac:dyDescent="0.25">
      <c r="B110" s="2">
        <v>44652</v>
      </c>
      <c r="C110" s="2" t="s">
        <v>82</v>
      </c>
      <c r="D110" s="3" t="s">
        <v>48</v>
      </c>
      <c r="E110" s="4">
        <v>8765.9942400000018</v>
      </c>
      <c r="F110" s="4">
        <v>6951.1200000000008</v>
      </c>
      <c r="G110" s="4">
        <v>10532</v>
      </c>
      <c r="H110" s="4">
        <v>6740.48</v>
      </c>
      <c r="J110" s="34"/>
      <c r="K110" s="34"/>
    </row>
    <row r="111" spans="2:11" x14ac:dyDescent="0.25">
      <c r="B111" s="2">
        <v>44652</v>
      </c>
      <c r="C111" s="2" t="s">
        <v>82</v>
      </c>
      <c r="D111" s="3" t="s">
        <v>48</v>
      </c>
      <c r="E111" s="4">
        <v>10480.240512</v>
      </c>
      <c r="F111" s="4">
        <v>6759.1708800000015</v>
      </c>
      <c r="G111" s="4">
        <v>11992</v>
      </c>
      <c r="H111" s="4">
        <v>8634.24</v>
      </c>
      <c r="J111" s="34"/>
      <c r="K111" s="34"/>
    </row>
    <row r="112" spans="2:11" x14ac:dyDescent="0.25">
      <c r="B112" s="2">
        <v>44652</v>
      </c>
      <c r="C112" s="2" t="s">
        <v>82</v>
      </c>
      <c r="D112" s="3" t="s">
        <v>48</v>
      </c>
      <c r="E112" s="4">
        <v>9256.4387999999999</v>
      </c>
      <c r="F112" s="4">
        <v>5872.02</v>
      </c>
      <c r="G112" s="4">
        <v>10850</v>
      </c>
      <c r="H112" s="4">
        <v>7920.5</v>
      </c>
      <c r="J112" s="34"/>
      <c r="K112" s="34"/>
    </row>
    <row r="113" spans="2:11" x14ac:dyDescent="0.25">
      <c r="B113" s="2">
        <v>44652</v>
      </c>
      <c r="C113" s="2" t="s">
        <v>82</v>
      </c>
      <c r="D113" s="3" t="s">
        <v>48</v>
      </c>
      <c r="E113" s="4">
        <v>8628.5365920000004</v>
      </c>
      <c r="F113" s="4">
        <v>6477.2078799999999</v>
      </c>
      <c r="G113" s="4">
        <v>10114</v>
      </c>
      <c r="H113" s="4">
        <v>6978.66</v>
      </c>
      <c r="J113" s="34"/>
      <c r="K113" s="34"/>
    </row>
    <row r="114" spans="2:11" x14ac:dyDescent="0.25">
      <c r="B114" s="2">
        <v>44652</v>
      </c>
      <c r="C114" s="2" t="s">
        <v>82</v>
      </c>
      <c r="D114" s="3" t="s">
        <v>48</v>
      </c>
      <c r="E114" s="4">
        <v>9028.6328160000012</v>
      </c>
      <c r="F114" s="4">
        <v>7063.9245600000013</v>
      </c>
      <c r="G114" s="4">
        <v>10331</v>
      </c>
      <c r="H114" s="4">
        <v>6405.22</v>
      </c>
      <c r="J114" s="34"/>
      <c r="K114" s="34"/>
    </row>
    <row r="115" spans="2:11" x14ac:dyDescent="0.25">
      <c r="B115" s="2">
        <v>44682</v>
      </c>
      <c r="C115" s="3" t="s">
        <v>6</v>
      </c>
      <c r="D115" s="3" t="s">
        <v>43</v>
      </c>
      <c r="E115" s="4">
        <v>123184.98468864</v>
      </c>
      <c r="F115" s="4">
        <v>77040.301800000016</v>
      </c>
      <c r="G115" s="4">
        <v>125852</v>
      </c>
      <c r="H115" s="4">
        <v>66701.56</v>
      </c>
      <c r="J115" s="34"/>
      <c r="K115" s="34"/>
    </row>
    <row r="116" spans="2:11" x14ac:dyDescent="0.25">
      <c r="B116" s="2">
        <v>44682</v>
      </c>
      <c r="C116" s="3" t="s">
        <v>6</v>
      </c>
      <c r="D116" s="3" t="s">
        <v>43</v>
      </c>
      <c r="E116" s="4">
        <v>120406.26002327999</v>
      </c>
      <c r="F116" s="4">
        <v>67548.961480000013</v>
      </c>
      <c r="G116" s="4">
        <v>114653</v>
      </c>
      <c r="H116" s="4">
        <v>59619.560000000005</v>
      </c>
      <c r="J116" s="34"/>
      <c r="K116" s="34"/>
    </row>
    <row r="117" spans="2:11" x14ac:dyDescent="0.25">
      <c r="B117" s="2">
        <v>44682</v>
      </c>
      <c r="C117" s="3" t="s">
        <v>6</v>
      </c>
      <c r="D117" s="3" t="s">
        <v>43</v>
      </c>
      <c r="E117" s="4">
        <v>153862.55035200002</v>
      </c>
      <c r="F117" s="4">
        <v>100876.13382</v>
      </c>
      <c r="G117" s="4">
        <v>150906</v>
      </c>
      <c r="H117" s="4">
        <v>89034.54</v>
      </c>
      <c r="J117" s="34"/>
      <c r="K117" s="34"/>
    </row>
    <row r="118" spans="2:11" x14ac:dyDescent="0.25">
      <c r="B118" s="2">
        <v>44682</v>
      </c>
      <c r="C118" s="3" t="s">
        <v>6</v>
      </c>
      <c r="D118" s="3" t="s">
        <v>43</v>
      </c>
      <c r="E118" s="4">
        <v>108285.28915176001</v>
      </c>
      <c r="F118" s="4">
        <v>65421.990480000015</v>
      </c>
      <c r="G118" s="4">
        <v>105153</v>
      </c>
      <c r="H118" s="4">
        <v>58885.680000000008</v>
      </c>
      <c r="J118" s="34"/>
      <c r="K118" s="34"/>
    </row>
    <row r="119" spans="2:11" x14ac:dyDescent="0.25">
      <c r="B119" s="2">
        <v>44682</v>
      </c>
      <c r="C119" s="3" t="s">
        <v>6</v>
      </c>
      <c r="D119" s="3" t="s">
        <v>44</v>
      </c>
      <c r="E119" s="4">
        <v>94598.235164159996</v>
      </c>
      <c r="F119" s="4">
        <v>53305.954240000006</v>
      </c>
      <c r="G119" s="4">
        <v>89212</v>
      </c>
      <c r="H119" s="4">
        <v>49958.720000000001</v>
      </c>
      <c r="J119" s="34"/>
      <c r="K119" s="34"/>
    </row>
    <row r="120" spans="2:11" x14ac:dyDescent="0.25">
      <c r="B120" s="2">
        <v>44682</v>
      </c>
      <c r="C120" s="3" t="s">
        <v>6</v>
      </c>
      <c r="D120" s="3" t="s">
        <v>44</v>
      </c>
      <c r="E120" s="4">
        <v>94428.146826720011</v>
      </c>
      <c r="F120" s="4">
        <v>66827.916540000006</v>
      </c>
      <c r="G120" s="4">
        <v>95478</v>
      </c>
      <c r="H120" s="4">
        <v>60151.14</v>
      </c>
      <c r="J120" s="34"/>
      <c r="K120" s="34"/>
    </row>
    <row r="121" spans="2:11" x14ac:dyDescent="0.25">
      <c r="B121" s="2">
        <v>44682</v>
      </c>
      <c r="C121" s="3" t="s">
        <v>6</v>
      </c>
      <c r="D121" s="3" t="s">
        <v>44</v>
      </c>
      <c r="E121" s="4">
        <v>109966.63714343999</v>
      </c>
      <c r="F121" s="4">
        <v>59199.626199999999</v>
      </c>
      <c r="G121" s="4">
        <v>108943</v>
      </c>
      <c r="H121" s="4">
        <v>56650.36</v>
      </c>
      <c r="J121" s="34"/>
      <c r="K121" s="34"/>
    </row>
    <row r="122" spans="2:11" x14ac:dyDescent="0.25">
      <c r="B122" s="2">
        <v>44682</v>
      </c>
      <c r="C122" s="3" t="s">
        <v>6</v>
      </c>
      <c r="D122" s="3" t="s">
        <v>44</v>
      </c>
      <c r="E122" s="4">
        <v>107661.778056</v>
      </c>
      <c r="F122" s="4">
        <v>67844.55842999999</v>
      </c>
      <c r="G122" s="4">
        <v>105593</v>
      </c>
      <c r="H122" s="4">
        <v>62299.869999999995</v>
      </c>
      <c r="J122" s="34"/>
      <c r="K122" s="34"/>
    </row>
    <row r="123" spans="2:11" x14ac:dyDescent="0.25">
      <c r="B123" s="2">
        <v>44682</v>
      </c>
      <c r="C123" s="3" t="s">
        <v>8</v>
      </c>
      <c r="D123" s="3" t="s">
        <v>45</v>
      </c>
      <c r="E123" s="4">
        <v>715520.02606056014</v>
      </c>
      <c r="F123" s="4">
        <v>456423.63690000004</v>
      </c>
      <c r="G123" s="4">
        <v>681331</v>
      </c>
      <c r="H123" s="4">
        <v>395171.98</v>
      </c>
      <c r="J123" s="34"/>
      <c r="K123" s="34"/>
    </row>
    <row r="124" spans="2:11" x14ac:dyDescent="0.25">
      <c r="B124" s="2">
        <v>44682</v>
      </c>
      <c r="C124" s="3" t="s">
        <v>8</v>
      </c>
      <c r="D124" s="3" t="s">
        <v>45</v>
      </c>
      <c r="E124" s="4">
        <v>7040.0788416000005</v>
      </c>
      <c r="F124" s="4">
        <v>4097.8344000000006</v>
      </c>
      <c r="G124" s="4">
        <v>6576</v>
      </c>
      <c r="H124" s="4">
        <v>3616.8</v>
      </c>
      <c r="J124" s="34"/>
      <c r="K124" s="34"/>
    </row>
    <row r="125" spans="2:11" x14ac:dyDescent="0.25">
      <c r="B125" s="2">
        <v>44682</v>
      </c>
      <c r="C125" s="3" t="s">
        <v>8</v>
      </c>
      <c r="D125" s="3" t="s">
        <v>45</v>
      </c>
      <c r="E125" s="4">
        <v>129576.42968760002</v>
      </c>
      <c r="F125" s="4">
        <v>69218.985000000001</v>
      </c>
      <c r="G125" s="4">
        <v>123385</v>
      </c>
      <c r="H125" s="4">
        <v>61692.5</v>
      </c>
      <c r="J125" s="34"/>
      <c r="K125" s="34"/>
    </row>
    <row r="126" spans="2:11" x14ac:dyDescent="0.25">
      <c r="B126" s="2">
        <v>44682</v>
      </c>
      <c r="C126" s="3" t="s">
        <v>8</v>
      </c>
      <c r="D126" s="3" t="s">
        <v>45</v>
      </c>
      <c r="E126" s="4">
        <v>597919.84635600005</v>
      </c>
      <c r="F126" s="4">
        <v>374393.17300000001</v>
      </c>
      <c r="G126" s="4">
        <v>569350</v>
      </c>
      <c r="H126" s="4">
        <v>347303.5</v>
      </c>
      <c r="J126" s="34"/>
      <c r="K126" s="34"/>
    </row>
    <row r="127" spans="2:11" x14ac:dyDescent="0.25">
      <c r="B127" s="2">
        <v>44682</v>
      </c>
      <c r="C127" s="3" t="s">
        <v>8</v>
      </c>
      <c r="D127" s="3" t="s">
        <v>45</v>
      </c>
      <c r="E127" s="4">
        <v>387652.14109440002</v>
      </c>
      <c r="F127" s="4">
        <v>237821.06205000004</v>
      </c>
      <c r="G127" s="4">
        <v>396045</v>
      </c>
      <c r="H127" s="4">
        <v>209903.85</v>
      </c>
      <c r="J127" s="34"/>
      <c r="K127" s="34"/>
    </row>
    <row r="128" spans="2:11" x14ac:dyDescent="0.25">
      <c r="B128" s="2">
        <v>44682</v>
      </c>
      <c r="C128" s="3" t="s">
        <v>8</v>
      </c>
      <c r="D128" s="3" t="s">
        <v>46</v>
      </c>
      <c r="E128" s="4">
        <v>13059.56648304</v>
      </c>
      <c r="F128" s="4">
        <v>7969.8080000000018</v>
      </c>
      <c r="G128" s="4">
        <v>12938</v>
      </c>
      <c r="H128" s="4">
        <v>7245.2800000000007</v>
      </c>
      <c r="J128" s="34"/>
      <c r="K128" s="34"/>
    </row>
    <row r="129" spans="2:11" x14ac:dyDescent="0.25">
      <c r="B129" s="2">
        <v>44682</v>
      </c>
      <c r="C129" s="3" t="s">
        <v>8</v>
      </c>
      <c r="D129" s="3" t="s">
        <v>46</v>
      </c>
      <c r="E129" s="4">
        <v>15774.841938239999</v>
      </c>
      <c r="F129" s="4">
        <v>9602.7808800000003</v>
      </c>
      <c r="G129" s="4">
        <v>15628</v>
      </c>
      <c r="H129" s="4">
        <v>8907.9599999999991</v>
      </c>
      <c r="J129" s="34"/>
      <c r="K129" s="34"/>
    </row>
    <row r="130" spans="2:11" x14ac:dyDescent="0.25">
      <c r="B130" s="2">
        <v>44682</v>
      </c>
      <c r="C130" s="3" t="s">
        <v>8</v>
      </c>
      <c r="D130" s="3" t="s">
        <v>46</v>
      </c>
      <c r="E130" s="4">
        <v>18463.077813599997</v>
      </c>
      <c r="F130" s="4">
        <v>11154.712800000001</v>
      </c>
      <c r="G130" s="4">
        <v>17246</v>
      </c>
      <c r="H130" s="4">
        <v>10347.6</v>
      </c>
      <c r="J130" s="34"/>
      <c r="K130" s="34"/>
    </row>
    <row r="131" spans="2:11" x14ac:dyDescent="0.25">
      <c r="B131" s="2">
        <v>44682</v>
      </c>
      <c r="C131" s="3" t="s">
        <v>8</v>
      </c>
      <c r="D131" s="3" t="s">
        <v>46</v>
      </c>
      <c r="E131" s="4">
        <v>17235.652180320001</v>
      </c>
      <c r="F131" s="4">
        <v>9018.529410000001</v>
      </c>
      <c r="G131" s="4">
        <v>16573</v>
      </c>
      <c r="H131" s="4">
        <v>8452.23</v>
      </c>
      <c r="J131" s="34"/>
      <c r="K131" s="34"/>
    </row>
    <row r="132" spans="2:11" x14ac:dyDescent="0.25">
      <c r="B132" s="2">
        <v>44682</v>
      </c>
      <c r="C132" s="3" t="s">
        <v>8</v>
      </c>
      <c r="D132" s="3" t="s">
        <v>46</v>
      </c>
      <c r="E132" s="4">
        <v>14370.659835840001</v>
      </c>
      <c r="F132" s="4">
        <v>8941.1255999999994</v>
      </c>
      <c r="G132" s="4">
        <v>13684</v>
      </c>
      <c r="H132" s="4">
        <v>8210.4</v>
      </c>
      <c r="J132" s="34"/>
      <c r="K132" s="34"/>
    </row>
    <row r="133" spans="2:11" x14ac:dyDescent="0.25">
      <c r="B133" s="2">
        <v>44682</v>
      </c>
      <c r="C133" s="2" t="s">
        <v>8</v>
      </c>
      <c r="D133" s="3" t="s">
        <v>47</v>
      </c>
      <c r="E133" s="4">
        <v>24336.412560000004</v>
      </c>
      <c r="F133" s="4">
        <v>17496.767200000002</v>
      </c>
      <c r="G133" s="4">
        <v>21460</v>
      </c>
      <c r="H133" s="4">
        <v>17382.599999999999</v>
      </c>
      <c r="J133" s="34"/>
      <c r="K133" s="34"/>
    </row>
    <row r="134" spans="2:11" x14ac:dyDescent="0.25">
      <c r="B134" s="2">
        <v>44682</v>
      </c>
      <c r="C134" s="2" t="s">
        <v>8</v>
      </c>
      <c r="D134" s="3" t="s">
        <v>47</v>
      </c>
      <c r="E134" s="4">
        <v>25802.648280000001</v>
      </c>
      <c r="F134" s="4">
        <v>20733.385200000001</v>
      </c>
      <c r="G134" s="4">
        <v>21755</v>
      </c>
      <c r="H134" s="4">
        <v>16968.900000000001</v>
      </c>
      <c r="J134" s="34"/>
      <c r="K134" s="34"/>
    </row>
    <row r="135" spans="2:11" x14ac:dyDescent="0.25">
      <c r="B135" s="2">
        <v>44682</v>
      </c>
      <c r="C135" s="2" t="s">
        <v>8</v>
      </c>
      <c r="D135" s="3" t="s">
        <v>47</v>
      </c>
      <c r="E135" s="4">
        <v>24486.479856000002</v>
      </c>
      <c r="F135" s="4">
        <v>13462.386080000002</v>
      </c>
      <c r="G135" s="4">
        <v>20828</v>
      </c>
      <c r="H135" s="4">
        <v>15412.72</v>
      </c>
      <c r="J135" s="34"/>
      <c r="K135" s="34"/>
    </row>
    <row r="136" spans="2:11" x14ac:dyDescent="0.25">
      <c r="B136" s="2">
        <v>44682</v>
      </c>
      <c r="C136" s="2" t="s">
        <v>8</v>
      </c>
      <c r="D136" s="3" t="s">
        <v>47</v>
      </c>
      <c r="E136" s="4">
        <v>20444.421816000002</v>
      </c>
      <c r="F136" s="4">
        <v>15995.539559999999</v>
      </c>
      <c r="G136" s="4">
        <v>16653</v>
      </c>
      <c r="H136" s="4">
        <v>11657.1</v>
      </c>
      <c r="J136" s="34"/>
      <c r="K136" s="34"/>
    </row>
    <row r="137" spans="2:11" x14ac:dyDescent="0.25">
      <c r="B137" s="2">
        <v>44682</v>
      </c>
      <c r="C137" s="2" t="s">
        <v>8</v>
      </c>
      <c r="D137" s="3" t="s">
        <v>47</v>
      </c>
      <c r="E137" s="4">
        <v>18775.141632000003</v>
      </c>
      <c r="F137" s="4">
        <v>11116.385280000002</v>
      </c>
      <c r="G137" s="4">
        <v>15424</v>
      </c>
      <c r="H137" s="4">
        <v>9408.64</v>
      </c>
      <c r="J137" s="34"/>
      <c r="K137" s="34"/>
    </row>
    <row r="138" spans="2:11" x14ac:dyDescent="0.25">
      <c r="B138" s="2">
        <v>44682</v>
      </c>
      <c r="C138" s="2" t="s">
        <v>8</v>
      </c>
      <c r="D138" s="3" t="s">
        <v>48</v>
      </c>
      <c r="E138" s="4">
        <v>8675.8435800000007</v>
      </c>
      <c r="F138" s="4">
        <v>6145.8061500000013</v>
      </c>
      <c r="G138" s="4">
        <v>10295</v>
      </c>
      <c r="H138" s="4">
        <v>7103.55</v>
      </c>
      <c r="J138" s="34"/>
      <c r="K138" s="34"/>
    </row>
    <row r="139" spans="2:11" x14ac:dyDescent="0.25">
      <c r="B139" s="2">
        <v>44682</v>
      </c>
      <c r="C139" s="2" t="s">
        <v>8</v>
      </c>
      <c r="D139" s="3" t="s">
        <v>48</v>
      </c>
      <c r="E139" s="4">
        <v>10386.573300000002</v>
      </c>
      <c r="F139" s="4">
        <v>7796.9182500000006</v>
      </c>
      <c r="G139" s="4">
        <v>11745</v>
      </c>
      <c r="H139" s="4">
        <v>7751.7</v>
      </c>
      <c r="J139" s="34"/>
      <c r="K139" s="34"/>
    </row>
    <row r="140" spans="2:11" x14ac:dyDescent="0.25">
      <c r="B140" s="2">
        <v>44682</v>
      </c>
      <c r="C140" s="2" t="s">
        <v>8</v>
      </c>
      <c r="D140" s="3" t="s">
        <v>48</v>
      </c>
      <c r="E140" s="4">
        <v>9827.0045640000008</v>
      </c>
      <c r="F140" s="4">
        <v>7480.764720000001</v>
      </c>
      <c r="G140" s="4">
        <v>11661</v>
      </c>
      <c r="H140" s="4">
        <v>8745.75</v>
      </c>
      <c r="J140" s="34"/>
      <c r="K140" s="34"/>
    </row>
    <row r="141" spans="2:11" x14ac:dyDescent="0.25">
      <c r="B141" s="2">
        <v>44682</v>
      </c>
      <c r="C141" s="2" t="s">
        <v>8</v>
      </c>
      <c r="D141" s="3" t="s">
        <v>48</v>
      </c>
      <c r="E141" s="4">
        <v>9731.4854400000004</v>
      </c>
      <c r="F141" s="4">
        <v>6687.8240000000005</v>
      </c>
      <c r="G141" s="4">
        <v>11692</v>
      </c>
      <c r="H141" s="4">
        <v>7833.64</v>
      </c>
      <c r="J141" s="34"/>
      <c r="K141" s="34"/>
    </row>
    <row r="142" spans="2:11" x14ac:dyDescent="0.25">
      <c r="B142" s="2">
        <v>44682</v>
      </c>
      <c r="C142" s="2" t="s">
        <v>8</v>
      </c>
      <c r="D142" s="3" t="s">
        <v>48</v>
      </c>
      <c r="E142" s="4">
        <v>8841.017484</v>
      </c>
      <c r="F142" s="4">
        <v>5982.3878400000003</v>
      </c>
      <c r="G142" s="4">
        <v>10491</v>
      </c>
      <c r="H142" s="4">
        <v>7133.88</v>
      </c>
      <c r="J142" s="34"/>
      <c r="K142" s="34"/>
    </row>
    <row r="143" spans="2:11" x14ac:dyDescent="0.25">
      <c r="B143" s="2">
        <v>44713</v>
      </c>
      <c r="C143" s="3" t="s">
        <v>85</v>
      </c>
      <c r="D143" s="3" t="s">
        <v>43</v>
      </c>
      <c r="E143" s="4">
        <v>123338.27371849201</v>
      </c>
      <c r="F143" s="4">
        <v>71333.862600000022</v>
      </c>
      <c r="G143" s="4">
        <v>118771</v>
      </c>
      <c r="H143" s="4">
        <v>59385.5</v>
      </c>
      <c r="J143" s="34"/>
      <c r="K143" s="34"/>
    </row>
    <row r="144" spans="2:11" x14ac:dyDescent="0.25">
      <c r="B144" s="2">
        <v>44713</v>
      </c>
      <c r="C144" s="3" t="s">
        <v>85</v>
      </c>
      <c r="D144" s="3" t="s">
        <v>43</v>
      </c>
      <c r="E144" s="4">
        <v>209981.91362400001</v>
      </c>
      <c r="F144" s="4">
        <v>115493.11620000002</v>
      </c>
      <c r="G144" s="4">
        <v>186800</v>
      </c>
      <c r="H144" s="4">
        <v>99004</v>
      </c>
      <c r="J144" s="34"/>
      <c r="K144" s="34"/>
    </row>
    <row r="145" spans="2:11" x14ac:dyDescent="0.25">
      <c r="B145" s="2">
        <v>44713</v>
      </c>
      <c r="C145" s="3" t="s">
        <v>85</v>
      </c>
      <c r="D145" s="3" t="s">
        <v>43</v>
      </c>
      <c r="E145" s="4">
        <v>164268.73112403598</v>
      </c>
      <c r="F145" s="4">
        <v>93963.51830250003</v>
      </c>
      <c r="G145" s="4">
        <v>151921</v>
      </c>
      <c r="H145" s="4">
        <v>77479.710000000006</v>
      </c>
      <c r="J145" s="34"/>
      <c r="K145" s="34"/>
    </row>
    <row r="146" spans="2:11" x14ac:dyDescent="0.25">
      <c r="B146" s="2">
        <v>44713</v>
      </c>
      <c r="C146" s="3" t="s">
        <v>85</v>
      </c>
      <c r="D146" s="3" t="s">
        <v>43</v>
      </c>
      <c r="E146" s="4">
        <v>205040.49770131204</v>
      </c>
      <c r="F146" s="4">
        <v>138256.61850000001</v>
      </c>
      <c r="G146" s="4">
        <v>184158</v>
      </c>
      <c r="H146" s="4">
        <v>119702.7</v>
      </c>
      <c r="J146" s="34"/>
      <c r="K146" s="34"/>
    </row>
    <row r="147" spans="2:11" x14ac:dyDescent="0.25">
      <c r="B147" s="2">
        <v>44713</v>
      </c>
      <c r="C147" s="3" t="s">
        <v>85</v>
      </c>
      <c r="D147" s="3" t="s">
        <v>44</v>
      </c>
      <c r="E147" s="4">
        <v>74249.22567510001</v>
      </c>
      <c r="F147" s="4">
        <v>51528.425602500007</v>
      </c>
      <c r="G147" s="4">
        <v>73005</v>
      </c>
      <c r="H147" s="4">
        <v>45993.15</v>
      </c>
      <c r="J147" s="34"/>
      <c r="K147" s="34"/>
    </row>
    <row r="148" spans="2:11" x14ac:dyDescent="0.25">
      <c r="B148" s="2">
        <v>44713</v>
      </c>
      <c r="C148" s="3" t="s">
        <v>85</v>
      </c>
      <c r="D148" s="3" t="s">
        <v>44</v>
      </c>
      <c r="E148" s="4">
        <v>114660.46656036</v>
      </c>
      <c r="F148" s="4">
        <v>68331.139800000004</v>
      </c>
      <c r="G148" s="4">
        <v>102002</v>
      </c>
      <c r="H148" s="4">
        <v>59161.159999999996</v>
      </c>
      <c r="J148" s="34"/>
      <c r="K148" s="34"/>
    </row>
    <row r="149" spans="2:11" x14ac:dyDescent="0.25">
      <c r="B149" s="2">
        <v>44713</v>
      </c>
      <c r="C149" s="3" t="s">
        <v>85</v>
      </c>
      <c r="D149" s="3" t="s">
        <v>44</v>
      </c>
      <c r="E149" s="4">
        <v>185678.61079521602</v>
      </c>
      <c r="F149" s="4">
        <v>115047.54076200002</v>
      </c>
      <c r="G149" s="4">
        <v>170038</v>
      </c>
      <c r="H149" s="4">
        <v>98622.04</v>
      </c>
      <c r="J149" s="34"/>
      <c r="K149" s="34"/>
    </row>
    <row r="150" spans="2:11" x14ac:dyDescent="0.25">
      <c r="B150" s="2">
        <v>44713</v>
      </c>
      <c r="C150" s="3" t="s">
        <v>85</v>
      </c>
      <c r="D150" s="3" t="s">
        <v>44</v>
      </c>
      <c r="E150" s="4">
        <v>175682.57670885601</v>
      </c>
      <c r="F150" s="4">
        <v>107760.30249600002</v>
      </c>
      <c r="G150" s="4">
        <v>159322</v>
      </c>
      <c r="H150" s="4">
        <v>97186.42</v>
      </c>
      <c r="J150" s="34"/>
      <c r="K150" s="34"/>
    </row>
    <row r="151" spans="2:11" x14ac:dyDescent="0.25">
      <c r="B151" s="2">
        <v>44713</v>
      </c>
      <c r="C151" s="3" t="s">
        <v>83</v>
      </c>
      <c r="D151" s="3" t="s">
        <v>45</v>
      </c>
      <c r="E151" s="4">
        <v>99090.908255808012</v>
      </c>
      <c r="F151" s="4">
        <v>50780.115540000006</v>
      </c>
      <c r="G151" s="4">
        <v>90744</v>
      </c>
      <c r="H151" s="4">
        <v>46279.44</v>
      </c>
      <c r="J151" s="34"/>
      <c r="K151" s="34"/>
    </row>
    <row r="152" spans="2:11" x14ac:dyDescent="0.25">
      <c r="B152" s="2">
        <v>44713</v>
      </c>
      <c r="C152" s="3" t="s">
        <v>83</v>
      </c>
      <c r="D152" s="3" t="s">
        <v>45</v>
      </c>
      <c r="E152" s="4">
        <v>758774.94420974399</v>
      </c>
      <c r="F152" s="4">
        <v>442795.8357900001</v>
      </c>
      <c r="G152" s="4">
        <v>715916</v>
      </c>
      <c r="H152" s="4">
        <v>365117.16000000003</v>
      </c>
      <c r="J152" s="34"/>
      <c r="K152" s="34"/>
    </row>
    <row r="153" spans="2:11" x14ac:dyDescent="0.25">
      <c r="B153" s="2">
        <v>44713</v>
      </c>
      <c r="C153" s="3" t="s">
        <v>83</v>
      </c>
      <c r="D153" s="3" t="s">
        <v>45</v>
      </c>
      <c r="E153" s="4">
        <v>90519.291094680011</v>
      </c>
      <c r="F153" s="4">
        <v>55246.472820000003</v>
      </c>
      <c r="G153" s="4">
        <v>80526</v>
      </c>
      <c r="H153" s="4">
        <v>48315.6</v>
      </c>
      <c r="J153" s="34"/>
      <c r="K153" s="34"/>
    </row>
    <row r="154" spans="2:11" x14ac:dyDescent="0.25">
      <c r="B154" s="2">
        <v>44713</v>
      </c>
      <c r="C154" s="3" t="s">
        <v>83</v>
      </c>
      <c r="D154" s="3" t="s">
        <v>45</v>
      </c>
      <c r="E154" s="4">
        <v>179230.36534552797</v>
      </c>
      <c r="F154" s="4">
        <v>121456.19085600002</v>
      </c>
      <c r="G154" s="4">
        <v>165758</v>
      </c>
      <c r="H154" s="4">
        <v>101112.38</v>
      </c>
      <c r="J154" s="34"/>
      <c r="K154" s="34"/>
    </row>
    <row r="155" spans="2:11" x14ac:dyDescent="0.25">
      <c r="B155" s="2">
        <v>44713</v>
      </c>
      <c r="C155" s="3" t="s">
        <v>83</v>
      </c>
      <c r="D155" s="3" t="s">
        <v>45</v>
      </c>
      <c r="E155" s="4">
        <v>94622.706391751999</v>
      </c>
      <c r="F155" s="4">
        <v>59363.933013000009</v>
      </c>
      <c r="G155" s="4">
        <v>89278</v>
      </c>
      <c r="H155" s="4">
        <v>50888.46</v>
      </c>
      <c r="J155" s="34"/>
      <c r="K155" s="34"/>
    </row>
    <row r="156" spans="2:11" x14ac:dyDescent="0.25">
      <c r="B156" s="2">
        <v>44713</v>
      </c>
      <c r="C156" s="3" t="s">
        <v>83</v>
      </c>
      <c r="D156" s="3" t="s">
        <v>46</v>
      </c>
      <c r="E156" s="4">
        <v>11963.252224223999</v>
      </c>
      <c r="F156" s="4">
        <v>7111.4689800000006</v>
      </c>
      <c r="G156" s="4">
        <v>11064</v>
      </c>
      <c r="H156" s="4">
        <v>5863.92</v>
      </c>
      <c r="J156" s="34"/>
      <c r="K156" s="34"/>
    </row>
    <row r="157" spans="2:11" x14ac:dyDescent="0.25">
      <c r="B157" s="2">
        <v>44713</v>
      </c>
      <c r="C157" s="3" t="s">
        <v>83</v>
      </c>
      <c r="D157" s="3" t="s">
        <v>46</v>
      </c>
      <c r="E157" s="4">
        <v>16300.255538700001</v>
      </c>
      <c r="F157" s="4">
        <v>9694.7928000000011</v>
      </c>
      <c r="G157" s="4">
        <v>15075</v>
      </c>
      <c r="H157" s="4">
        <v>8743.5</v>
      </c>
      <c r="J157" s="34"/>
      <c r="K157" s="34"/>
    </row>
    <row r="158" spans="2:11" x14ac:dyDescent="0.25">
      <c r="B158" s="2">
        <v>44713</v>
      </c>
      <c r="C158" s="3" t="s">
        <v>83</v>
      </c>
      <c r="D158" s="3" t="s">
        <v>46</v>
      </c>
      <c r="E158" s="4">
        <v>22369.593582000001</v>
      </c>
      <c r="F158" s="4">
        <v>14342.328000000003</v>
      </c>
      <c r="G158" s="4">
        <v>19900</v>
      </c>
      <c r="H158" s="4">
        <v>11940</v>
      </c>
      <c r="J158" s="34"/>
      <c r="K158" s="34"/>
    </row>
    <row r="159" spans="2:11" x14ac:dyDescent="0.25">
      <c r="B159" s="2">
        <v>44713</v>
      </c>
      <c r="C159" s="3" t="s">
        <v>83</v>
      </c>
      <c r="D159" s="3" t="s">
        <v>46</v>
      </c>
      <c r="E159" s="4">
        <v>13090.178713248002</v>
      </c>
      <c r="F159" s="4">
        <v>8811.6304815000003</v>
      </c>
      <c r="G159" s="4">
        <v>11757</v>
      </c>
      <c r="H159" s="4">
        <v>7406.91</v>
      </c>
      <c r="J159" s="34"/>
      <c r="K159" s="34"/>
    </row>
    <row r="160" spans="2:11" x14ac:dyDescent="0.25">
      <c r="B160" s="2">
        <v>44713</v>
      </c>
      <c r="C160" s="3" t="s">
        <v>83</v>
      </c>
      <c r="D160" s="3" t="s">
        <v>46</v>
      </c>
      <c r="E160" s="4">
        <v>11214.794207232002</v>
      </c>
      <c r="F160" s="4">
        <v>7078.0469760000015</v>
      </c>
      <c r="G160" s="4">
        <v>10912</v>
      </c>
      <c r="H160" s="4">
        <v>5892.4800000000005</v>
      </c>
      <c r="J160" s="34"/>
      <c r="K160" s="34"/>
    </row>
    <row r="161" spans="2:11" x14ac:dyDescent="0.25">
      <c r="B161" s="2">
        <v>44713</v>
      </c>
      <c r="C161" s="2" t="s">
        <v>83</v>
      </c>
      <c r="D161" s="3" t="s">
        <v>47</v>
      </c>
      <c r="E161" s="4">
        <v>21024.813637799998</v>
      </c>
      <c r="F161" s="4">
        <v>15115.879086000003</v>
      </c>
      <c r="G161" s="4">
        <v>17987</v>
      </c>
      <c r="H161" s="4">
        <v>15109.08</v>
      </c>
      <c r="J161" s="34"/>
      <c r="K161" s="34"/>
    </row>
    <row r="162" spans="2:11" x14ac:dyDescent="0.25">
      <c r="B162" s="2">
        <v>44713</v>
      </c>
      <c r="C162" s="2" t="s">
        <v>83</v>
      </c>
      <c r="D162" s="3" t="s">
        <v>47</v>
      </c>
      <c r="E162" s="4">
        <v>18971.752262400001</v>
      </c>
      <c r="F162" s="4">
        <v>16046.849280000002</v>
      </c>
      <c r="G162" s="4">
        <v>15506</v>
      </c>
      <c r="H162" s="4">
        <v>10078.9</v>
      </c>
      <c r="J162" s="34"/>
      <c r="K162" s="34"/>
    </row>
    <row r="163" spans="2:11" x14ac:dyDescent="0.25">
      <c r="B163" s="2">
        <v>44713</v>
      </c>
      <c r="C163" s="2" t="s">
        <v>83</v>
      </c>
      <c r="D163" s="3" t="s">
        <v>47</v>
      </c>
      <c r="E163" s="4">
        <v>24305.034095999999</v>
      </c>
      <c r="F163" s="4">
        <v>13619.602920000001</v>
      </c>
      <c r="G163" s="4">
        <v>19180</v>
      </c>
      <c r="H163" s="4">
        <v>12850.6</v>
      </c>
      <c r="J163" s="34"/>
      <c r="K163" s="34"/>
    </row>
    <row r="164" spans="2:11" x14ac:dyDescent="0.25">
      <c r="B164" s="2">
        <v>44713</v>
      </c>
      <c r="C164" s="2" t="s">
        <v>83</v>
      </c>
      <c r="D164" s="3" t="s">
        <v>47</v>
      </c>
      <c r="E164" s="4">
        <v>19838.237958000002</v>
      </c>
      <c r="F164" s="4">
        <v>16150.507065000002</v>
      </c>
      <c r="G164" s="4">
        <v>16509</v>
      </c>
      <c r="H164" s="4">
        <v>13042.11</v>
      </c>
      <c r="J164" s="34"/>
      <c r="K164" s="34"/>
    </row>
    <row r="165" spans="2:11" x14ac:dyDescent="0.25">
      <c r="B165" s="2">
        <v>44713</v>
      </c>
      <c r="C165" s="2" t="s">
        <v>83</v>
      </c>
      <c r="D165" s="3" t="s">
        <v>47</v>
      </c>
      <c r="E165" s="4">
        <v>22939.727580000002</v>
      </c>
      <c r="F165" s="4">
        <v>18190.383750000005</v>
      </c>
      <c r="G165" s="4">
        <v>19090</v>
      </c>
      <c r="H165" s="4">
        <v>10499.5</v>
      </c>
      <c r="J165" s="34"/>
      <c r="K165" s="34"/>
    </row>
    <row r="166" spans="2:11" x14ac:dyDescent="0.25">
      <c r="B166" s="2">
        <v>44713</v>
      </c>
      <c r="C166" s="2" t="s">
        <v>83</v>
      </c>
      <c r="D166" s="3" t="s">
        <v>48</v>
      </c>
      <c r="E166" s="4">
        <v>9960.9040440000008</v>
      </c>
      <c r="F166" s="4">
        <v>6318.9126000000006</v>
      </c>
      <c r="G166" s="4">
        <v>10855</v>
      </c>
      <c r="H166" s="4">
        <v>6621.55</v>
      </c>
      <c r="J166" s="34"/>
      <c r="K166" s="34"/>
    </row>
    <row r="167" spans="2:11" x14ac:dyDescent="0.25">
      <c r="B167" s="2">
        <v>44713</v>
      </c>
      <c r="C167" s="2" t="s">
        <v>83</v>
      </c>
      <c r="D167" s="3" t="s">
        <v>48</v>
      </c>
      <c r="E167" s="4">
        <v>10212.258961800002</v>
      </c>
      <c r="F167" s="4">
        <v>7989.9834630000014</v>
      </c>
      <c r="G167" s="4">
        <v>11263</v>
      </c>
      <c r="H167" s="4">
        <v>7433.58</v>
      </c>
      <c r="J167" s="34"/>
      <c r="K167" s="34"/>
    </row>
    <row r="168" spans="2:11" x14ac:dyDescent="0.25">
      <c r="B168" s="2">
        <v>44713</v>
      </c>
      <c r="C168" s="2" t="s">
        <v>83</v>
      </c>
      <c r="D168" s="3" t="s">
        <v>48</v>
      </c>
      <c r="E168" s="4">
        <v>8891.4248640000005</v>
      </c>
      <c r="F168" s="4">
        <v>6956.574239999999</v>
      </c>
      <c r="G168" s="4">
        <v>10174</v>
      </c>
      <c r="H168" s="4">
        <v>6918.32</v>
      </c>
      <c r="J168" s="34"/>
      <c r="K168" s="34"/>
    </row>
    <row r="169" spans="2:11" x14ac:dyDescent="0.25">
      <c r="B169" s="2">
        <v>44713</v>
      </c>
      <c r="C169" s="2" t="s">
        <v>83</v>
      </c>
      <c r="D169" s="3" t="s">
        <v>48</v>
      </c>
      <c r="E169" s="4">
        <v>10812.117708000002</v>
      </c>
      <c r="F169" s="4">
        <v>6858.8981999999996</v>
      </c>
      <c r="G169" s="4">
        <v>11644</v>
      </c>
      <c r="H169" s="4">
        <v>6986.4</v>
      </c>
      <c r="J169" s="34"/>
      <c r="K169" s="34"/>
    </row>
    <row r="170" spans="2:11" x14ac:dyDescent="0.25">
      <c r="B170" s="2">
        <v>44713</v>
      </c>
      <c r="C170" s="2" t="s">
        <v>83</v>
      </c>
      <c r="D170" s="3" t="s">
        <v>48</v>
      </c>
      <c r="E170" s="4">
        <v>9737.1764280000007</v>
      </c>
      <c r="F170" s="4">
        <v>7515.3332099999998</v>
      </c>
      <c r="G170" s="4">
        <v>10870</v>
      </c>
      <c r="H170" s="4">
        <v>7391.6</v>
      </c>
      <c r="J170" s="34"/>
      <c r="K170" s="34"/>
    </row>
    <row r="171" spans="2:11" x14ac:dyDescent="0.25">
      <c r="B171" s="2">
        <v>44743</v>
      </c>
      <c r="C171" s="3" t="s">
        <v>84</v>
      </c>
      <c r="D171" s="3" t="s">
        <v>43</v>
      </c>
      <c r="E171" s="4">
        <v>130903.377696</v>
      </c>
      <c r="F171" s="4">
        <v>69766.039199999999</v>
      </c>
      <c r="G171" s="4">
        <v>106990</v>
      </c>
      <c r="H171" s="4">
        <v>55634.8</v>
      </c>
      <c r="J171" s="34"/>
      <c r="K171" s="34"/>
    </row>
    <row r="172" spans="2:11" x14ac:dyDescent="0.25">
      <c r="B172" s="2">
        <v>44743</v>
      </c>
      <c r="C172" s="3" t="s">
        <v>84</v>
      </c>
      <c r="D172" s="3" t="s">
        <v>43</v>
      </c>
      <c r="E172" s="4">
        <v>211957.27116480001</v>
      </c>
      <c r="F172" s="4">
        <v>124855.37064000004</v>
      </c>
      <c r="G172" s="4">
        <v>173237</v>
      </c>
      <c r="H172" s="4">
        <v>90083.24</v>
      </c>
      <c r="J172" s="34"/>
      <c r="K172" s="34"/>
    </row>
    <row r="173" spans="2:11" x14ac:dyDescent="0.25">
      <c r="B173" s="2">
        <v>44743</v>
      </c>
      <c r="C173" s="3" t="s">
        <v>84</v>
      </c>
      <c r="D173" s="3" t="s">
        <v>43</v>
      </c>
      <c r="E173" s="4">
        <v>167829.68014444801</v>
      </c>
      <c r="F173" s="4">
        <v>99408.355200000005</v>
      </c>
      <c r="G173" s="4">
        <v>134481</v>
      </c>
      <c r="H173" s="4">
        <v>75309.36</v>
      </c>
      <c r="J173" s="34"/>
      <c r="K173" s="34"/>
    </row>
    <row r="174" spans="2:11" x14ac:dyDescent="0.25">
      <c r="B174" s="2">
        <v>44743</v>
      </c>
      <c r="C174" s="3" t="s">
        <v>84</v>
      </c>
      <c r="D174" s="3" t="s">
        <v>43</v>
      </c>
      <c r="E174" s="4">
        <v>166520.9889504</v>
      </c>
      <c r="F174" s="4">
        <v>96833.139479999998</v>
      </c>
      <c r="G174" s="4">
        <v>136101</v>
      </c>
      <c r="H174" s="4">
        <v>74855.55</v>
      </c>
      <c r="J174" s="34"/>
      <c r="K174" s="34"/>
    </row>
    <row r="175" spans="2:11" x14ac:dyDescent="0.25">
      <c r="B175" s="2">
        <v>44743</v>
      </c>
      <c r="C175" s="3" t="s">
        <v>84</v>
      </c>
      <c r="D175" s="3" t="s">
        <v>44</v>
      </c>
      <c r="E175" s="4">
        <v>198135.64122912</v>
      </c>
      <c r="F175" s="4">
        <v>112036.01508000001</v>
      </c>
      <c r="G175" s="4">
        <v>158765</v>
      </c>
      <c r="H175" s="4">
        <v>85733.1</v>
      </c>
      <c r="J175" s="34"/>
      <c r="K175" s="34"/>
    </row>
    <row r="176" spans="2:11" x14ac:dyDescent="0.25">
      <c r="B176" s="2">
        <v>44743</v>
      </c>
      <c r="C176" s="3" t="s">
        <v>84</v>
      </c>
      <c r="D176" s="3" t="s">
        <v>44</v>
      </c>
      <c r="E176" s="4">
        <v>255486.77359632004</v>
      </c>
      <c r="F176" s="4">
        <v>135218.75677200002</v>
      </c>
      <c r="G176" s="4">
        <v>198871</v>
      </c>
      <c r="H176" s="4">
        <v>101424.21</v>
      </c>
      <c r="J176" s="34"/>
      <c r="K176" s="34"/>
    </row>
    <row r="177" spans="2:11" x14ac:dyDescent="0.25">
      <c r="B177" s="2">
        <v>44743</v>
      </c>
      <c r="C177" s="3" t="s">
        <v>84</v>
      </c>
      <c r="D177" s="3" t="s">
        <v>44</v>
      </c>
      <c r="E177" s="4">
        <v>204698.942538048</v>
      </c>
      <c r="F177" s="4">
        <v>136944.635916</v>
      </c>
      <c r="G177" s="4">
        <v>170719</v>
      </c>
      <c r="H177" s="4">
        <v>100724.20999999999</v>
      </c>
      <c r="J177" s="34"/>
      <c r="K177" s="34"/>
    </row>
    <row r="178" spans="2:11" x14ac:dyDescent="0.25">
      <c r="B178" s="2">
        <v>44743</v>
      </c>
      <c r="C178" s="3" t="s">
        <v>84</v>
      </c>
      <c r="D178" s="3" t="s">
        <v>44</v>
      </c>
      <c r="E178" s="4">
        <v>131604.253393536</v>
      </c>
      <c r="F178" s="4">
        <v>97359.736320000011</v>
      </c>
      <c r="G178" s="4">
        <v>109758</v>
      </c>
      <c r="H178" s="4">
        <v>70245.119999999995</v>
      </c>
      <c r="J178" s="34"/>
      <c r="K178" s="34"/>
    </row>
    <row r="179" spans="2:11" x14ac:dyDescent="0.25">
      <c r="B179" s="2">
        <v>44743</v>
      </c>
      <c r="C179" s="3" t="s">
        <v>82</v>
      </c>
      <c r="D179" s="3" t="s">
        <v>45</v>
      </c>
      <c r="E179" s="4">
        <v>259566.23867731201</v>
      </c>
      <c r="F179" s="4">
        <v>135625.46711999999</v>
      </c>
      <c r="G179" s="4">
        <v>207989</v>
      </c>
      <c r="H179" s="4">
        <v>108154.28</v>
      </c>
      <c r="J179" s="34"/>
      <c r="K179" s="34"/>
    </row>
    <row r="180" spans="2:11" x14ac:dyDescent="0.25">
      <c r="B180" s="2">
        <v>44743</v>
      </c>
      <c r="C180" s="3" t="s">
        <v>82</v>
      </c>
      <c r="D180" s="3" t="s">
        <v>45</v>
      </c>
      <c r="E180" s="4">
        <v>559302.12234691205</v>
      </c>
      <c r="F180" s="4">
        <v>401476.96512000001</v>
      </c>
      <c r="G180" s="4">
        <v>452603</v>
      </c>
      <c r="H180" s="4">
        <v>289665.91999999998</v>
      </c>
      <c r="J180" s="34"/>
      <c r="K180" s="34"/>
    </row>
    <row r="181" spans="2:11" x14ac:dyDescent="0.25">
      <c r="B181" s="2">
        <v>44743</v>
      </c>
      <c r="C181" s="3" t="s">
        <v>82</v>
      </c>
      <c r="D181" s="3" t="s">
        <v>45</v>
      </c>
      <c r="E181" s="4">
        <v>536506.86337919999</v>
      </c>
      <c r="F181" s="4">
        <v>341502.24240000005</v>
      </c>
      <c r="G181" s="4">
        <v>429900</v>
      </c>
      <c r="H181" s="4">
        <v>253641</v>
      </c>
      <c r="J181" s="34"/>
      <c r="K181" s="34"/>
    </row>
    <row r="182" spans="2:11" x14ac:dyDescent="0.25">
      <c r="B182" s="2">
        <v>44743</v>
      </c>
      <c r="C182" s="3" t="s">
        <v>82</v>
      </c>
      <c r="D182" s="3" t="s">
        <v>45</v>
      </c>
      <c r="E182" s="4">
        <v>268897.38968332799</v>
      </c>
      <c r="F182" s="4">
        <v>166553.49427200001</v>
      </c>
      <c r="G182" s="4">
        <v>215466</v>
      </c>
      <c r="H182" s="4">
        <v>131434.26</v>
      </c>
      <c r="J182" s="34"/>
      <c r="K182" s="34"/>
    </row>
    <row r="183" spans="2:11" x14ac:dyDescent="0.25">
      <c r="B183" s="2">
        <v>44743</v>
      </c>
      <c r="C183" s="3" t="s">
        <v>82</v>
      </c>
      <c r="D183" s="3" t="s">
        <v>45</v>
      </c>
      <c r="E183" s="4">
        <v>629274.97576540802</v>
      </c>
      <c r="F183" s="4">
        <v>380789.76606000011</v>
      </c>
      <c r="G183" s="4">
        <v>509227</v>
      </c>
      <c r="H183" s="4">
        <v>280074.85000000003</v>
      </c>
      <c r="J183" s="34"/>
      <c r="K183" s="34"/>
    </row>
    <row r="184" spans="2:11" x14ac:dyDescent="0.25">
      <c r="B184" s="2">
        <v>44743</v>
      </c>
      <c r="C184" s="3" t="s">
        <v>82</v>
      </c>
      <c r="D184" s="3" t="s">
        <v>46</v>
      </c>
      <c r="E184" s="4">
        <v>24530.09883408</v>
      </c>
      <c r="F184" s="4">
        <v>16143.41454</v>
      </c>
      <c r="G184" s="4">
        <v>19465</v>
      </c>
      <c r="H184" s="4">
        <v>11873.65</v>
      </c>
      <c r="J184" s="34"/>
      <c r="K184" s="34"/>
    </row>
    <row r="185" spans="2:11" x14ac:dyDescent="0.25">
      <c r="B185" s="2">
        <v>44743</v>
      </c>
      <c r="C185" s="3" t="s">
        <v>82</v>
      </c>
      <c r="D185" s="3" t="s">
        <v>46</v>
      </c>
      <c r="E185" s="4">
        <v>15001.974888768</v>
      </c>
      <c r="F185" s="4">
        <v>8974.7824320000018</v>
      </c>
      <c r="G185" s="4">
        <v>12021</v>
      </c>
      <c r="H185" s="4">
        <v>6731.76</v>
      </c>
      <c r="J185" s="34"/>
      <c r="K185" s="34"/>
    </row>
    <row r="186" spans="2:11" x14ac:dyDescent="0.25">
      <c r="B186" s="2">
        <v>44743</v>
      </c>
      <c r="C186" s="3" t="s">
        <v>82</v>
      </c>
      <c r="D186" s="3" t="s">
        <v>46</v>
      </c>
      <c r="E186" s="4">
        <v>15273.814429440001</v>
      </c>
      <c r="F186" s="4">
        <v>8485.5513600000013</v>
      </c>
      <c r="G186" s="4">
        <v>12120</v>
      </c>
      <c r="H186" s="4">
        <v>6302.4000000000005</v>
      </c>
      <c r="J186" s="34"/>
      <c r="K186" s="34"/>
    </row>
    <row r="187" spans="2:11" x14ac:dyDescent="0.25">
      <c r="B187" s="2">
        <v>44743</v>
      </c>
      <c r="C187" s="3" t="s">
        <v>82</v>
      </c>
      <c r="D187" s="3" t="s">
        <v>46</v>
      </c>
      <c r="E187" s="4">
        <v>18053.287475328001</v>
      </c>
      <c r="F187" s="4">
        <v>10265.536512000002</v>
      </c>
      <c r="G187" s="4">
        <v>14466</v>
      </c>
      <c r="H187" s="4">
        <v>8100.9600000000009</v>
      </c>
      <c r="J187" s="34"/>
      <c r="K187" s="34"/>
    </row>
    <row r="188" spans="2:11" x14ac:dyDescent="0.25">
      <c r="B188" s="2">
        <v>44743</v>
      </c>
      <c r="C188" s="3" t="s">
        <v>82</v>
      </c>
      <c r="D188" s="3" t="s">
        <v>46</v>
      </c>
      <c r="E188" s="4">
        <v>21956.505883200003</v>
      </c>
      <c r="F188" s="4">
        <v>12462.413040000001</v>
      </c>
      <c r="G188" s="4">
        <v>18890</v>
      </c>
      <c r="H188" s="4">
        <v>9633.9</v>
      </c>
      <c r="J188" s="34"/>
      <c r="K188" s="34"/>
    </row>
    <row r="189" spans="2:11" x14ac:dyDescent="0.25">
      <c r="B189" s="2">
        <v>44743</v>
      </c>
      <c r="C189" s="2" t="s">
        <v>82</v>
      </c>
      <c r="D189" s="3" t="s">
        <v>47</v>
      </c>
      <c r="E189" s="4">
        <v>27819.130752000001</v>
      </c>
      <c r="F189" s="4">
        <v>25000.852800000001</v>
      </c>
      <c r="G189" s="4">
        <v>19376</v>
      </c>
      <c r="H189" s="4">
        <v>13175.68</v>
      </c>
      <c r="J189" s="34"/>
      <c r="K189" s="34"/>
    </row>
    <row r="190" spans="2:11" x14ac:dyDescent="0.25">
      <c r="B190" s="2">
        <v>44743</v>
      </c>
      <c r="C190" s="2" t="s">
        <v>82</v>
      </c>
      <c r="D190" s="3" t="s">
        <v>47</v>
      </c>
      <c r="E190" s="4">
        <v>28081.061856</v>
      </c>
      <c r="F190" s="4">
        <v>19001.41056</v>
      </c>
      <c r="G190" s="4">
        <v>19730</v>
      </c>
      <c r="H190" s="4">
        <v>14797.5</v>
      </c>
      <c r="J190" s="34"/>
      <c r="K190" s="34"/>
    </row>
    <row r="191" spans="2:11" x14ac:dyDescent="0.25">
      <c r="B191" s="2">
        <v>44743</v>
      </c>
      <c r="C191" s="2" t="s">
        <v>82</v>
      </c>
      <c r="D191" s="3" t="s">
        <v>47</v>
      </c>
      <c r="E191" s="4">
        <v>27574.7657616</v>
      </c>
      <c r="F191" s="4">
        <v>14577.2022</v>
      </c>
      <c r="G191" s="4">
        <v>20263</v>
      </c>
      <c r="H191" s="4">
        <v>17223.55</v>
      </c>
      <c r="J191" s="34"/>
      <c r="K191" s="34"/>
    </row>
    <row r="192" spans="2:11" x14ac:dyDescent="0.25">
      <c r="B192" s="2">
        <v>44743</v>
      </c>
      <c r="C192" s="2" t="s">
        <v>82</v>
      </c>
      <c r="D192" s="3" t="s">
        <v>47</v>
      </c>
      <c r="E192" s="4">
        <v>27470.879740799999</v>
      </c>
      <c r="F192" s="4">
        <v>17136.294647999999</v>
      </c>
      <c r="G192" s="4">
        <v>18647</v>
      </c>
      <c r="H192" s="4">
        <v>13985.25</v>
      </c>
      <c r="J192" s="34"/>
      <c r="K192" s="34"/>
    </row>
    <row r="193" spans="2:11" x14ac:dyDescent="0.25">
      <c r="B193" s="2">
        <v>44743</v>
      </c>
      <c r="C193" s="2" t="s">
        <v>82</v>
      </c>
      <c r="D193" s="3" t="s">
        <v>47</v>
      </c>
      <c r="E193" s="4">
        <v>24458.734468800005</v>
      </c>
      <c r="F193" s="4">
        <v>19912.099284000004</v>
      </c>
      <c r="G193" s="4">
        <v>17337</v>
      </c>
      <c r="H193" s="4">
        <v>13522.86</v>
      </c>
      <c r="J193" s="34"/>
      <c r="K193" s="34"/>
    </row>
    <row r="194" spans="2:11" x14ac:dyDescent="0.25">
      <c r="B194" s="2">
        <v>44743</v>
      </c>
      <c r="C194" s="2" t="s">
        <v>82</v>
      </c>
      <c r="D194" s="3" t="s">
        <v>48</v>
      </c>
      <c r="E194" s="4">
        <v>11530.961279999998</v>
      </c>
      <c r="F194" s="4">
        <v>8168.3184000000001</v>
      </c>
      <c r="G194" s="4">
        <v>11545</v>
      </c>
      <c r="H194" s="4">
        <v>8658.75</v>
      </c>
      <c r="J194" s="34"/>
      <c r="K194" s="34"/>
    </row>
    <row r="195" spans="2:11" x14ac:dyDescent="0.25">
      <c r="B195" s="2">
        <v>44743</v>
      </c>
      <c r="C195" s="2" t="s">
        <v>82</v>
      </c>
      <c r="D195" s="3" t="s">
        <v>48</v>
      </c>
      <c r="E195" s="4">
        <v>12036.2710752</v>
      </c>
      <c r="F195" s="4">
        <v>8271.7549199999994</v>
      </c>
      <c r="G195" s="4">
        <v>11757</v>
      </c>
      <c r="H195" s="4">
        <v>7994.76</v>
      </c>
      <c r="J195" s="34"/>
      <c r="K195" s="34"/>
    </row>
    <row r="196" spans="2:11" x14ac:dyDescent="0.25">
      <c r="B196" s="2">
        <v>44743</v>
      </c>
      <c r="C196" s="2" t="s">
        <v>82</v>
      </c>
      <c r="D196" s="3" t="s">
        <v>48</v>
      </c>
      <c r="E196" s="4">
        <v>12149.458272000002</v>
      </c>
      <c r="F196" s="4">
        <v>8606.4501600000003</v>
      </c>
      <c r="G196" s="4">
        <v>11585</v>
      </c>
      <c r="H196" s="4">
        <v>8688.75</v>
      </c>
      <c r="J196" s="34"/>
      <c r="K196" s="34"/>
    </row>
    <row r="197" spans="2:11" x14ac:dyDescent="0.25">
      <c r="B197" s="2">
        <v>44743</v>
      </c>
      <c r="C197" s="2" t="s">
        <v>82</v>
      </c>
      <c r="D197" s="3" t="s">
        <v>48</v>
      </c>
      <c r="E197" s="4">
        <v>11581.050297600001</v>
      </c>
      <c r="F197" s="4">
        <v>8081.3557440000004</v>
      </c>
      <c r="G197" s="4">
        <v>11043</v>
      </c>
      <c r="H197" s="4">
        <v>7067.52</v>
      </c>
      <c r="J197" s="34"/>
      <c r="K197" s="34"/>
    </row>
    <row r="198" spans="2:11" x14ac:dyDescent="0.25">
      <c r="B198" s="2">
        <v>44743</v>
      </c>
      <c r="C198" s="2" t="s">
        <v>82</v>
      </c>
      <c r="D198" s="3" t="s">
        <v>48</v>
      </c>
      <c r="E198" s="4">
        <v>11576.855404800001</v>
      </c>
      <c r="F198" s="4">
        <v>7466.4263520000004</v>
      </c>
      <c r="G198" s="4">
        <v>11039</v>
      </c>
      <c r="H198" s="4">
        <v>7064.96</v>
      </c>
      <c r="J198" s="34"/>
      <c r="K198" s="34"/>
    </row>
    <row r="199" spans="2:11" x14ac:dyDescent="0.25">
      <c r="B199" s="2">
        <v>44774</v>
      </c>
      <c r="C199" s="3" t="s">
        <v>7</v>
      </c>
      <c r="D199" s="3" t="s">
        <v>43</v>
      </c>
      <c r="E199" s="4">
        <v>106157.64433024802</v>
      </c>
      <c r="F199" s="4">
        <v>73707.133500000011</v>
      </c>
      <c r="G199" s="4">
        <v>114541</v>
      </c>
      <c r="H199" s="4">
        <v>74451.650000000009</v>
      </c>
      <c r="J199" s="34"/>
      <c r="K199" s="34"/>
    </row>
    <row r="200" spans="2:11" x14ac:dyDescent="0.25">
      <c r="B200" s="2">
        <v>44774</v>
      </c>
      <c r="C200" s="3" t="s">
        <v>7</v>
      </c>
      <c r="D200" s="3" t="s">
        <v>43</v>
      </c>
      <c r="E200" s="4">
        <v>121573.54502243998</v>
      </c>
      <c r="F200" s="4">
        <v>68300.463627000005</v>
      </c>
      <c r="G200" s="4">
        <v>139459</v>
      </c>
      <c r="H200" s="4">
        <v>71124.09</v>
      </c>
      <c r="J200" s="34"/>
      <c r="K200" s="34"/>
    </row>
    <row r="201" spans="2:11" x14ac:dyDescent="0.25">
      <c r="B201" s="2">
        <v>44774</v>
      </c>
      <c r="C201" s="3" t="s">
        <v>7</v>
      </c>
      <c r="D201" s="3" t="s">
        <v>43</v>
      </c>
      <c r="E201" s="4">
        <v>140985.10339200005</v>
      </c>
      <c r="F201" s="4">
        <v>92433.35772</v>
      </c>
      <c r="G201" s="4">
        <v>153640</v>
      </c>
      <c r="H201" s="4">
        <v>90647.599999999991</v>
      </c>
      <c r="J201" s="34"/>
      <c r="K201" s="34"/>
    </row>
    <row r="202" spans="2:11" x14ac:dyDescent="0.25">
      <c r="B202" s="2">
        <v>44774</v>
      </c>
      <c r="C202" s="3" t="s">
        <v>7</v>
      </c>
      <c r="D202" s="3" t="s">
        <v>43</v>
      </c>
      <c r="E202" s="4">
        <v>137819.20599770398</v>
      </c>
      <c r="F202" s="4">
        <v>80126.327655000016</v>
      </c>
      <c r="G202" s="4">
        <v>151707</v>
      </c>
      <c r="H202" s="4">
        <v>83438.850000000006</v>
      </c>
      <c r="J202" s="34"/>
      <c r="K202" s="34"/>
    </row>
    <row r="203" spans="2:11" x14ac:dyDescent="0.25">
      <c r="B203" s="2">
        <v>44774</v>
      </c>
      <c r="C203" s="3" t="s">
        <v>7</v>
      </c>
      <c r="D203" s="3" t="s">
        <v>44</v>
      </c>
      <c r="E203" s="4">
        <v>114310.43552879999</v>
      </c>
      <c r="F203" s="4">
        <v>68593.526298000012</v>
      </c>
      <c r="G203" s="4">
        <v>124571</v>
      </c>
      <c r="H203" s="4">
        <v>67268.340000000011</v>
      </c>
      <c r="J203" s="34"/>
      <c r="K203" s="34"/>
    </row>
    <row r="204" spans="2:11" x14ac:dyDescent="0.25">
      <c r="B204" s="2">
        <v>44774</v>
      </c>
      <c r="C204" s="3" t="s">
        <v>7</v>
      </c>
      <c r="D204" s="3" t="s">
        <v>44</v>
      </c>
      <c r="E204" s="4">
        <v>129308.40953855999</v>
      </c>
      <c r="F204" s="4">
        <v>86783.811840000009</v>
      </c>
      <c r="G204" s="4">
        <v>139520</v>
      </c>
      <c r="H204" s="4">
        <v>85107.199999999997</v>
      </c>
      <c r="J204" s="34"/>
      <c r="K204" s="34"/>
    </row>
    <row r="205" spans="2:11" x14ac:dyDescent="0.25">
      <c r="B205" s="2">
        <v>44774</v>
      </c>
      <c r="C205" s="3" t="s">
        <v>7</v>
      </c>
      <c r="D205" s="3" t="s">
        <v>44</v>
      </c>
      <c r="E205" s="4">
        <v>114264.783297</v>
      </c>
      <c r="F205" s="4">
        <v>67503.362850000005</v>
      </c>
      <c r="G205" s="4">
        <v>131075</v>
      </c>
      <c r="H205" s="4">
        <v>66848.25</v>
      </c>
      <c r="J205" s="34"/>
      <c r="K205" s="34"/>
    </row>
    <row r="206" spans="2:11" x14ac:dyDescent="0.25">
      <c r="B206" s="2">
        <v>44774</v>
      </c>
      <c r="C206" s="3" t="s">
        <v>7</v>
      </c>
      <c r="D206" s="3" t="s">
        <v>44</v>
      </c>
      <c r="E206" s="4">
        <v>85574.140406496022</v>
      </c>
      <c r="F206" s="4">
        <v>49909.13928000001</v>
      </c>
      <c r="G206" s="4">
        <v>92332</v>
      </c>
      <c r="H206" s="4">
        <v>48012.639999999999</v>
      </c>
      <c r="J206" s="34"/>
      <c r="K206" s="34"/>
    </row>
    <row r="207" spans="2:11" x14ac:dyDescent="0.25">
      <c r="B207" s="2">
        <v>44774</v>
      </c>
      <c r="C207" s="3" t="s">
        <v>8</v>
      </c>
      <c r="D207" s="3" t="s">
        <v>45</v>
      </c>
      <c r="E207" s="4">
        <v>175902.81163963201</v>
      </c>
      <c r="F207" s="4">
        <v>119990.42391600003</v>
      </c>
      <c r="G207" s="4">
        <v>189794</v>
      </c>
      <c r="H207" s="4">
        <v>117672.28</v>
      </c>
      <c r="J207" s="34"/>
      <c r="K207" s="34"/>
    </row>
    <row r="208" spans="2:11" x14ac:dyDescent="0.25">
      <c r="B208" s="2">
        <v>44774</v>
      </c>
      <c r="C208" s="3" t="s">
        <v>8</v>
      </c>
      <c r="D208" s="3" t="s">
        <v>45</v>
      </c>
      <c r="E208" s="4">
        <v>478035.24630523205</v>
      </c>
      <c r="F208" s="4">
        <v>255262.53060000006</v>
      </c>
      <c r="G208" s="4">
        <v>526206</v>
      </c>
      <c r="H208" s="4">
        <v>263103</v>
      </c>
      <c r="J208" s="34"/>
      <c r="K208" s="34"/>
    </row>
    <row r="209" spans="2:11" x14ac:dyDescent="0.25">
      <c r="B209" s="2">
        <v>44774</v>
      </c>
      <c r="C209" s="3" t="s">
        <v>8</v>
      </c>
      <c r="D209" s="3" t="s">
        <v>45</v>
      </c>
      <c r="E209" s="4">
        <v>31199.120617896002</v>
      </c>
      <c r="F209" s="4">
        <v>20117.545568999998</v>
      </c>
      <c r="G209" s="4">
        <v>34343</v>
      </c>
      <c r="H209" s="4">
        <v>20949.23</v>
      </c>
      <c r="J209" s="34"/>
      <c r="K209" s="34"/>
    </row>
    <row r="210" spans="2:11" x14ac:dyDescent="0.25">
      <c r="B210" s="2">
        <v>44774</v>
      </c>
      <c r="C210" s="3" t="s">
        <v>8</v>
      </c>
      <c r="D210" s="3" t="s">
        <v>45</v>
      </c>
      <c r="E210" s="4">
        <v>648079.62403615203</v>
      </c>
      <c r="F210" s="4">
        <v>418682.72476800001</v>
      </c>
      <c r="G210" s="4">
        <v>699259</v>
      </c>
      <c r="H210" s="4">
        <v>440533.17</v>
      </c>
      <c r="J210" s="34"/>
      <c r="K210" s="34"/>
    </row>
    <row r="211" spans="2:11" x14ac:dyDescent="0.25">
      <c r="B211" s="2">
        <v>44774</v>
      </c>
      <c r="C211" s="3" t="s">
        <v>8</v>
      </c>
      <c r="D211" s="3" t="s">
        <v>45</v>
      </c>
      <c r="E211" s="4">
        <v>358585.87439354399</v>
      </c>
      <c r="F211" s="4">
        <v>247593.60172800001</v>
      </c>
      <c r="G211" s="4">
        <v>379391</v>
      </c>
      <c r="H211" s="4">
        <v>242810.23999999999</v>
      </c>
      <c r="J211" s="34"/>
      <c r="K211" s="34"/>
    </row>
    <row r="212" spans="2:11" x14ac:dyDescent="0.25">
      <c r="B212" s="2">
        <v>44774</v>
      </c>
      <c r="C212" s="3" t="s">
        <v>8</v>
      </c>
      <c r="D212" s="3" t="s">
        <v>46</v>
      </c>
      <c r="E212" s="4">
        <v>10578.883853159999</v>
      </c>
      <c r="F212" s="4">
        <v>5873.6620800000001</v>
      </c>
      <c r="G212" s="4">
        <v>11885</v>
      </c>
      <c r="H212" s="4">
        <v>6180.2</v>
      </c>
      <c r="J212" s="34"/>
      <c r="K212" s="34"/>
    </row>
    <row r="213" spans="2:11" x14ac:dyDescent="0.25">
      <c r="B213" s="2">
        <v>44774</v>
      </c>
      <c r="C213" s="3" t="s">
        <v>8</v>
      </c>
      <c r="D213" s="3" t="s">
        <v>46</v>
      </c>
      <c r="E213" s="4">
        <v>15385.444459560002</v>
      </c>
      <c r="F213" s="4">
        <v>8983.8787500000017</v>
      </c>
      <c r="G213" s="4">
        <v>17285</v>
      </c>
      <c r="H213" s="4">
        <v>8642.5</v>
      </c>
      <c r="J213" s="34"/>
      <c r="K213" s="34"/>
    </row>
    <row r="214" spans="2:11" x14ac:dyDescent="0.25">
      <c r="B214" s="2">
        <v>44774</v>
      </c>
      <c r="C214" s="3" t="s">
        <v>8</v>
      </c>
      <c r="D214" s="3" t="s">
        <v>46</v>
      </c>
      <c r="E214" s="4">
        <v>17626.8084552</v>
      </c>
      <c r="F214" s="4">
        <v>11752.45038</v>
      </c>
      <c r="G214" s="4">
        <v>19209</v>
      </c>
      <c r="H214" s="4">
        <v>11525.4</v>
      </c>
      <c r="J214" s="34"/>
      <c r="K214" s="34"/>
    </row>
    <row r="215" spans="2:11" x14ac:dyDescent="0.25">
      <c r="B215" s="2">
        <v>44774</v>
      </c>
      <c r="C215" s="3" t="s">
        <v>8</v>
      </c>
      <c r="D215" s="3" t="s">
        <v>46</v>
      </c>
      <c r="E215" s="4">
        <v>16043.451411456001</v>
      </c>
      <c r="F215" s="4">
        <v>10954.955088000002</v>
      </c>
      <c r="G215" s="4">
        <v>18212</v>
      </c>
      <c r="H215" s="4">
        <v>11291.44</v>
      </c>
      <c r="J215" s="34"/>
      <c r="K215" s="34"/>
    </row>
    <row r="216" spans="2:11" x14ac:dyDescent="0.25">
      <c r="B216" s="2">
        <v>44774</v>
      </c>
      <c r="C216" s="3" t="s">
        <v>8</v>
      </c>
      <c r="D216" s="3" t="s">
        <v>46</v>
      </c>
      <c r="E216" s="4">
        <v>12422.454030000001</v>
      </c>
      <c r="F216" s="4">
        <v>7907.2537500000017</v>
      </c>
      <c r="G216" s="4">
        <v>14250</v>
      </c>
      <c r="H216" s="4">
        <v>8407.5</v>
      </c>
      <c r="J216" s="34"/>
      <c r="K216" s="34"/>
    </row>
    <row r="217" spans="2:11" x14ac:dyDescent="0.25">
      <c r="B217" s="2">
        <v>44774</v>
      </c>
      <c r="C217" s="2" t="s">
        <v>8</v>
      </c>
      <c r="D217" s="3" t="s">
        <v>47</v>
      </c>
      <c r="E217" s="4">
        <v>16837.906428000002</v>
      </c>
      <c r="F217" s="4">
        <v>10681.486199999999</v>
      </c>
      <c r="G217" s="4">
        <v>17126</v>
      </c>
      <c r="H217" s="4">
        <v>13015.76</v>
      </c>
      <c r="J217" s="34"/>
      <c r="K217" s="34"/>
    </row>
    <row r="218" spans="2:11" x14ac:dyDescent="0.25">
      <c r="B218" s="2">
        <v>44774</v>
      </c>
      <c r="C218" s="2" t="s">
        <v>8</v>
      </c>
      <c r="D218" s="3" t="s">
        <v>47</v>
      </c>
      <c r="E218" s="4">
        <v>19262.900919600001</v>
      </c>
      <c r="F218" s="4">
        <v>12016.169451000002</v>
      </c>
      <c r="G218" s="4">
        <v>17583</v>
      </c>
      <c r="H218" s="4">
        <v>8967.33</v>
      </c>
      <c r="J218" s="34"/>
      <c r="K218" s="34"/>
    </row>
    <row r="219" spans="2:11" x14ac:dyDescent="0.25">
      <c r="B219" s="2">
        <v>44774</v>
      </c>
      <c r="C219" s="2" t="s">
        <v>8</v>
      </c>
      <c r="D219" s="3" t="s">
        <v>47</v>
      </c>
      <c r="E219" s="4">
        <v>19121.0985612</v>
      </c>
      <c r="F219" s="4">
        <v>14960.182842</v>
      </c>
      <c r="G219" s="4">
        <v>18397</v>
      </c>
      <c r="H219" s="4">
        <v>13429.81</v>
      </c>
      <c r="J219" s="34"/>
      <c r="K219" s="34"/>
    </row>
    <row r="220" spans="2:11" x14ac:dyDescent="0.25">
      <c r="B220" s="2">
        <v>44774</v>
      </c>
      <c r="C220" s="2" t="s">
        <v>8</v>
      </c>
      <c r="D220" s="3" t="s">
        <v>47</v>
      </c>
      <c r="E220" s="4">
        <v>16145.383935600003</v>
      </c>
      <c r="F220" s="4">
        <v>11095.683885</v>
      </c>
      <c r="G220" s="4">
        <v>15819</v>
      </c>
      <c r="H220" s="4">
        <v>9016.83</v>
      </c>
      <c r="J220" s="34"/>
      <c r="K220" s="34"/>
    </row>
    <row r="221" spans="2:11" x14ac:dyDescent="0.25">
      <c r="B221" s="2">
        <v>44774</v>
      </c>
      <c r="C221" s="2" t="s">
        <v>8</v>
      </c>
      <c r="D221" s="3" t="s">
        <v>47</v>
      </c>
      <c r="E221" s="4">
        <v>17178.666559200003</v>
      </c>
      <c r="F221" s="4">
        <v>12350.675304</v>
      </c>
      <c r="G221" s="4">
        <v>17146</v>
      </c>
      <c r="H221" s="4">
        <v>12173.66</v>
      </c>
      <c r="J221" s="34"/>
      <c r="K221" s="34"/>
    </row>
    <row r="222" spans="2:11" x14ac:dyDescent="0.25">
      <c r="B222" s="2">
        <v>44774</v>
      </c>
      <c r="C222" s="2" t="s">
        <v>8</v>
      </c>
      <c r="D222" s="3" t="s">
        <v>48</v>
      </c>
      <c r="E222" s="4">
        <v>8318.1446964000006</v>
      </c>
      <c r="F222" s="4">
        <v>5276.7930600000009</v>
      </c>
      <c r="G222" s="4">
        <v>10703</v>
      </c>
      <c r="H222" s="4">
        <v>6849.92</v>
      </c>
      <c r="J222" s="34"/>
      <c r="K222" s="34"/>
    </row>
    <row r="223" spans="2:11" x14ac:dyDescent="0.25">
      <c r="B223" s="2">
        <v>44774</v>
      </c>
      <c r="C223" s="2" t="s">
        <v>8</v>
      </c>
      <c r="D223" s="3" t="s">
        <v>48</v>
      </c>
      <c r="E223" s="4">
        <v>8038.2573288000012</v>
      </c>
      <c r="F223" s="4">
        <v>5524.1772300000011</v>
      </c>
      <c r="G223" s="4">
        <v>10469</v>
      </c>
      <c r="H223" s="4">
        <v>7223.61</v>
      </c>
      <c r="J223" s="34"/>
      <c r="K223" s="34"/>
    </row>
    <row r="224" spans="2:11" x14ac:dyDescent="0.25">
      <c r="B224" s="2">
        <v>44774</v>
      </c>
      <c r="C224" s="2" t="s">
        <v>8</v>
      </c>
      <c r="D224" s="3" t="s">
        <v>48</v>
      </c>
      <c r="E224" s="4">
        <v>8577.0576000000001</v>
      </c>
      <c r="F224" s="4">
        <v>6710.616</v>
      </c>
      <c r="G224" s="4">
        <v>11450</v>
      </c>
      <c r="H224" s="4">
        <v>8129.5</v>
      </c>
      <c r="J224" s="34"/>
      <c r="K224" s="34"/>
    </row>
    <row r="225" spans="2:11" x14ac:dyDescent="0.25">
      <c r="B225" s="2">
        <v>44774</v>
      </c>
      <c r="C225" s="2" t="s">
        <v>8</v>
      </c>
      <c r="D225" s="3" t="s">
        <v>48</v>
      </c>
      <c r="E225" s="4">
        <v>9514.2603240000008</v>
      </c>
      <c r="F225" s="4">
        <v>6739.7249699999993</v>
      </c>
      <c r="G225" s="4">
        <v>11954</v>
      </c>
      <c r="H225" s="4">
        <v>8726.42</v>
      </c>
      <c r="J225" s="34"/>
      <c r="K225" s="34"/>
    </row>
    <row r="226" spans="2:11" x14ac:dyDescent="0.25">
      <c r="B226" s="2">
        <v>44774</v>
      </c>
      <c r="C226" s="2" t="s">
        <v>8</v>
      </c>
      <c r="D226" s="3" t="s">
        <v>48</v>
      </c>
      <c r="E226" s="4">
        <v>8912.7988415999989</v>
      </c>
      <c r="F226" s="4">
        <v>7067.5308000000005</v>
      </c>
      <c r="G226" s="4">
        <v>11608</v>
      </c>
      <c r="H226" s="4">
        <v>7661.28</v>
      </c>
      <c r="J226" s="34"/>
      <c r="K226" s="34"/>
    </row>
    <row r="227" spans="2:11" x14ac:dyDescent="0.25">
      <c r="B227" s="2">
        <v>44805</v>
      </c>
      <c r="C227" s="3" t="s">
        <v>6</v>
      </c>
      <c r="D227" s="3" t="s">
        <v>43</v>
      </c>
      <c r="E227" s="4">
        <v>183126.59445024002</v>
      </c>
      <c r="F227" s="4">
        <v>123693.37156000001</v>
      </c>
      <c r="G227" s="4">
        <v>176086</v>
      </c>
      <c r="H227" s="4">
        <v>109173.31999999999</v>
      </c>
      <c r="J227" s="34"/>
      <c r="K227" s="34"/>
    </row>
    <row r="228" spans="2:11" x14ac:dyDescent="0.25">
      <c r="B228" s="2">
        <v>44805</v>
      </c>
      <c r="C228" s="3" t="s">
        <v>6</v>
      </c>
      <c r="D228" s="3" t="s">
        <v>43</v>
      </c>
      <c r="E228" s="4">
        <v>110519.77599936</v>
      </c>
      <c r="F228" s="4">
        <v>72504.470280000009</v>
      </c>
      <c r="G228" s="4">
        <v>104227</v>
      </c>
      <c r="H228" s="4">
        <v>64620.74</v>
      </c>
      <c r="J228" s="34"/>
      <c r="K228" s="34"/>
    </row>
    <row r="229" spans="2:11" x14ac:dyDescent="0.25">
      <c r="B229" s="2">
        <v>44805</v>
      </c>
      <c r="C229" s="3" t="s">
        <v>6</v>
      </c>
      <c r="D229" s="3" t="s">
        <v>43</v>
      </c>
      <c r="E229" s="4">
        <v>115058.89762415999</v>
      </c>
      <c r="F229" s="4">
        <v>77266.321000000011</v>
      </c>
      <c r="G229" s="4">
        <v>115151</v>
      </c>
      <c r="H229" s="4">
        <v>70242.11</v>
      </c>
      <c r="J229" s="34"/>
      <c r="K229" s="34"/>
    </row>
    <row r="230" spans="2:11" x14ac:dyDescent="0.25">
      <c r="B230" s="2">
        <v>44805</v>
      </c>
      <c r="C230" s="3" t="s">
        <v>6</v>
      </c>
      <c r="D230" s="3" t="s">
        <v>43</v>
      </c>
      <c r="E230" s="4">
        <v>195346.69005599996</v>
      </c>
      <c r="F230" s="4">
        <v>125987.72494</v>
      </c>
      <c r="G230" s="4">
        <v>191593</v>
      </c>
      <c r="H230" s="4">
        <v>116871.73</v>
      </c>
      <c r="J230" s="34"/>
      <c r="K230" s="34"/>
    </row>
    <row r="231" spans="2:11" x14ac:dyDescent="0.25">
      <c r="B231" s="2">
        <v>44805</v>
      </c>
      <c r="C231" s="3" t="s">
        <v>6</v>
      </c>
      <c r="D231" s="3" t="s">
        <v>44</v>
      </c>
      <c r="E231" s="4">
        <v>197021.57383440001</v>
      </c>
      <c r="F231" s="4">
        <v>127535.56200000001</v>
      </c>
      <c r="G231" s="4">
        <v>184034</v>
      </c>
      <c r="H231" s="4">
        <v>115941.42</v>
      </c>
      <c r="J231" s="34"/>
      <c r="K231" s="34"/>
    </row>
    <row r="232" spans="2:11" x14ac:dyDescent="0.25">
      <c r="B232" s="2">
        <v>44805</v>
      </c>
      <c r="C232" s="3" t="s">
        <v>6</v>
      </c>
      <c r="D232" s="3" t="s">
        <v>44</v>
      </c>
      <c r="E232" s="4">
        <v>202315.43824128</v>
      </c>
      <c r="F232" s="4">
        <v>125610.5466</v>
      </c>
      <c r="G232" s="4">
        <v>190796</v>
      </c>
      <c r="H232" s="4">
        <v>120201.48</v>
      </c>
      <c r="J232" s="34"/>
      <c r="K232" s="34"/>
    </row>
    <row r="233" spans="2:11" x14ac:dyDescent="0.25">
      <c r="B233" s="2">
        <v>44805</v>
      </c>
      <c r="C233" s="3" t="s">
        <v>6</v>
      </c>
      <c r="D233" s="3" t="s">
        <v>44</v>
      </c>
      <c r="E233" s="4">
        <v>205257.45056544003</v>
      </c>
      <c r="F233" s="4">
        <v>109506.55144000002</v>
      </c>
      <c r="G233" s="4">
        <v>197366</v>
      </c>
      <c r="H233" s="4">
        <v>102630.32</v>
      </c>
      <c r="J233" s="34"/>
      <c r="K233" s="34"/>
    </row>
    <row r="234" spans="2:11" x14ac:dyDescent="0.25">
      <c r="B234" s="2">
        <v>44805</v>
      </c>
      <c r="C234" s="3" t="s">
        <v>6</v>
      </c>
      <c r="D234" s="3" t="s">
        <v>44</v>
      </c>
      <c r="E234" s="4">
        <v>91563.592906799997</v>
      </c>
      <c r="F234" s="4">
        <v>53871.820200000009</v>
      </c>
      <c r="G234" s="4">
        <v>88915</v>
      </c>
      <c r="H234" s="4">
        <v>48014.100000000006</v>
      </c>
      <c r="J234" s="34"/>
      <c r="K234" s="34"/>
    </row>
    <row r="235" spans="2:11" x14ac:dyDescent="0.25">
      <c r="B235" s="2">
        <v>44805</v>
      </c>
      <c r="C235" s="3" t="s">
        <v>83</v>
      </c>
      <c r="D235" s="3" t="s">
        <v>45</v>
      </c>
      <c r="E235" s="4">
        <v>90907.587414000009</v>
      </c>
      <c r="F235" s="4">
        <v>53876.869200000008</v>
      </c>
      <c r="G235" s="4">
        <v>84915</v>
      </c>
      <c r="H235" s="4">
        <v>47552.4</v>
      </c>
      <c r="J235" s="34"/>
      <c r="K235" s="34"/>
    </row>
    <row r="236" spans="2:11" x14ac:dyDescent="0.25">
      <c r="B236" s="2">
        <v>44805</v>
      </c>
      <c r="C236" s="3" t="s">
        <v>83</v>
      </c>
      <c r="D236" s="3" t="s">
        <v>45</v>
      </c>
      <c r="E236" s="4">
        <v>143380.81832255999</v>
      </c>
      <c r="F236" s="4">
        <v>82460.735280000008</v>
      </c>
      <c r="G236" s="4">
        <v>135217</v>
      </c>
      <c r="H236" s="4">
        <v>75721.52</v>
      </c>
      <c r="J236" s="34"/>
      <c r="K236" s="34"/>
    </row>
    <row r="237" spans="2:11" x14ac:dyDescent="0.25">
      <c r="B237" s="2">
        <v>44805</v>
      </c>
      <c r="C237" s="3" t="s">
        <v>83</v>
      </c>
      <c r="D237" s="3" t="s">
        <v>45</v>
      </c>
      <c r="E237" s="4">
        <v>202149.97885151999</v>
      </c>
      <c r="F237" s="4">
        <v>113322.37400000003</v>
      </c>
      <c r="G237" s="4">
        <v>194378</v>
      </c>
      <c r="H237" s="4">
        <v>103020.34000000001</v>
      </c>
      <c r="J237" s="34"/>
      <c r="K237" s="34"/>
    </row>
    <row r="238" spans="2:11" x14ac:dyDescent="0.25">
      <c r="B238" s="2">
        <v>44805</v>
      </c>
      <c r="C238" s="3" t="s">
        <v>83</v>
      </c>
      <c r="D238" s="3" t="s">
        <v>45</v>
      </c>
      <c r="E238" s="4">
        <v>811351.71264672</v>
      </c>
      <c r="F238" s="4">
        <v>512673.02812000003</v>
      </c>
      <c r="G238" s="4">
        <v>780158</v>
      </c>
      <c r="H238" s="4">
        <v>452491.63999999996</v>
      </c>
      <c r="J238" s="34"/>
      <c r="K238" s="34"/>
    </row>
    <row r="239" spans="2:11" x14ac:dyDescent="0.25">
      <c r="B239" s="2">
        <v>44805</v>
      </c>
      <c r="C239" s="3" t="s">
        <v>83</v>
      </c>
      <c r="D239" s="3" t="s">
        <v>45</v>
      </c>
      <c r="E239" s="4">
        <v>386659.41534359998</v>
      </c>
      <c r="F239" s="4">
        <v>221090.82765000005</v>
      </c>
      <c r="G239" s="4">
        <v>399189</v>
      </c>
      <c r="H239" s="4">
        <v>211570.17</v>
      </c>
      <c r="J239" s="34"/>
      <c r="K239" s="34"/>
    </row>
    <row r="240" spans="2:11" x14ac:dyDescent="0.25">
      <c r="B240" s="2">
        <v>44805</v>
      </c>
      <c r="C240" s="3" t="s">
        <v>83</v>
      </c>
      <c r="D240" s="3" t="s">
        <v>46</v>
      </c>
      <c r="E240" s="4">
        <v>12048.212786400001</v>
      </c>
      <c r="F240" s="4">
        <v>7191.1570500000007</v>
      </c>
      <c r="G240" s="4">
        <v>11585</v>
      </c>
      <c r="H240" s="4">
        <v>6603.45</v>
      </c>
      <c r="J240" s="34"/>
      <c r="K240" s="34"/>
    </row>
    <row r="241" spans="2:11" x14ac:dyDescent="0.25">
      <c r="B241" s="2">
        <v>44805</v>
      </c>
      <c r="C241" s="3" t="s">
        <v>83</v>
      </c>
      <c r="D241" s="3" t="s">
        <v>46</v>
      </c>
      <c r="E241" s="4">
        <v>18856.905419519997</v>
      </c>
      <c r="F241" s="4">
        <v>12887.311360000002</v>
      </c>
      <c r="G241" s="4">
        <v>18872</v>
      </c>
      <c r="H241" s="4">
        <v>12078.08</v>
      </c>
      <c r="J241" s="34"/>
      <c r="K241" s="34"/>
    </row>
    <row r="242" spans="2:11" x14ac:dyDescent="0.25">
      <c r="B242" s="2">
        <v>44805</v>
      </c>
      <c r="C242" s="3" t="s">
        <v>83</v>
      </c>
      <c r="D242" s="3" t="s">
        <v>46</v>
      </c>
      <c r="E242" s="4">
        <v>13189.442112000001</v>
      </c>
      <c r="F242" s="4">
        <v>8597.0499999999993</v>
      </c>
      <c r="G242" s="4">
        <v>13475</v>
      </c>
      <c r="H242" s="4">
        <v>7815.4999999999991</v>
      </c>
      <c r="J242" s="34"/>
      <c r="K242" s="34"/>
    </row>
    <row r="243" spans="2:11" x14ac:dyDescent="0.25">
      <c r="B243" s="2">
        <v>44805</v>
      </c>
      <c r="C243" s="3" t="s">
        <v>83</v>
      </c>
      <c r="D243" s="3" t="s">
        <v>46</v>
      </c>
      <c r="E243" s="4">
        <v>14614.09762176</v>
      </c>
      <c r="F243" s="4">
        <v>8338.11</v>
      </c>
      <c r="G243" s="4">
        <v>13782</v>
      </c>
      <c r="H243" s="4">
        <v>7580.1</v>
      </c>
      <c r="J243" s="34"/>
      <c r="K243" s="34"/>
    </row>
    <row r="244" spans="2:11" x14ac:dyDescent="0.25">
      <c r="B244" s="2">
        <v>44805</v>
      </c>
      <c r="C244" s="3" t="s">
        <v>83</v>
      </c>
      <c r="D244" s="3" t="s">
        <v>46</v>
      </c>
      <c r="E244" s="4">
        <v>12016.911312000002</v>
      </c>
      <c r="F244" s="4">
        <v>7011.2556800000011</v>
      </c>
      <c r="G244" s="4">
        <v>11786</v>
      </c>
      <c r="H244" s="4">
        <v>6128.72</v>
      </c>
      <c r="J244" s="34"/>
      <c r="K244" s="34"/>
    </row>
    <row r="245" spans="2:11" x14ac:dyDescent="0.25">
      <c r="B245" s="2">
        <v>44805</v>
      </c>
      <c r="C245" s="2" t="s">
        <v>83</v>
      </c>
      <c r="D245" s="3" t="s">
        <v>47</v>
      </c>
      <c r="E245" s="4">
        <v>20146.409639999998</v>
      </c>
      <c r="F245" s="4">
        <v>16827.402900000001</v>
      </c>
      <c r="G245" s="4">
        <v>18442</v>
      </c>
      <c r="H245" s="4">
        <v>14384.76</v>
      </c>
      <c r="J245" s="34"/>
      <c r="K245" s="34"/>
    </row>
    <row r="246" spans="2:11" x14ac:dyDescent="0.25">
      <c r="B246" s="2">
        <v>44805</v>
      </c>
      <c r="C246" s="2" t="s">
        <v>83</v>
      </c>
      <c r="D246" s="3" t="s">
        <v>47</v>
      </c>
      <c r="E246" s="4">
        <v>17777.137932000001</v>
      </c>
      <c r="F246" s="4">
        <v>13908.679620000003</v>
      </c>
      <c r="G246" s="4">
        <v>15969</v>
      </c>
      <c r="H246" s="4">
        <v>9581.4</v>
      </c>
      <c r="J246" s="34"/>
      <c r="K246" s="34"/>
    </row>
    <row r="247" spans="2:11" x14ac:dyDescent="0.25">
      <c r="B247" s="2">
        <v>44805</v>
      </c>
      <c r="C247" s="2" t="s">
        <v>83</v>
      </c>
      <c r="D247" s="3" t="s">
        <v>47</v>
      </c>
      <c r="E247" s="4">
        <v>24553.512828000003</v>
      </c>
      <c r="F247" s="4">
        <v>14278.042350000002</v>
      </c>
      <c r="G247" s="4">
        <v>20171</v>
      </c>
      <c r="H247" s="4">
        <v>13312.86</v>
      </c>
      <c r="J247" s="34"/>
      <c r="K247" s="34"/>
    </row>
    <row r="248" spans="2:11" x14ac:dyDescent="0.25">
      <c r="B248" s="2">
        <v>44805</v>
      </c>
      <c r="C248" s="2" t="s">
        <v>83</v>
      </c>
      <c r="D248" s="3" t="s">
        <v>47</v>
      </c>
      <c r="E248" s="4">
        <v>19273.41</v>
      </c>
      <c r="F248" s="4">
        <v>15894.45</v>
      </c>
      <c r="G248" s="4">
        <v>16250</v>
      </c>
      <c r="H248" s="4">
        <v>13812.5</v>
      </c>
      <c r="J248" s="34"/>
      <c r="K248" s="34"/>
    </row>
    <row r="249" spans="2:11" x14ac:dyDescent="0.25">
      <c r="B249" s="2">
        <v>44805</v>
      </c>
      <c r="C249" s="2" t="s">
        <v>83</v>
      </c>
      <c r="D249" s="3" t="s">
        <v>47</v>
      </c>
      <c r="E249" s="4">
        <v>18418.305240000002</v>
      </c>
      <c r="F249" s="4">
        <v>14410.323400000001</v>
      </c>
      <c r="G249" s="4">
        <v>15394</v>
      </c>
      <c r="H249" s="4">
        <v>10467.92</v>
      </c>
      <c r="J249" s="34"/>
      <c r="K249" s="34"/>
    </row>
    <row r="250" spans="2:11" x14ac:dyDescent="0.25">
      <c r="B250" s="2">
        <v>44805</v>
      </c>
      <c r="C250" s="2" t="s">
        <v>83</v>
      </c>
      <c r="D250" s="3" t="s">
        <v>48</v>
      </c>
      <c r="E250" s="4">
        <v>8699.4086399999997</v>
      </c>
      <c r="F250" s="4">
        <v>6438.4320000000007</v>
      </c>
      <c r="G250" s="4">
        <v>10452</v>
      </c>
      <c r="H250" s="4">
        <v>6480.24</v>
      </c>
      <c r="J250" s="34"/>
      <c r="K250" s="34"/>
    </row>
    <row r="251" spans="2:11" x14ac:dyDescent="0.25">
      <c r="B251" s="2">
        <v>44805</v>
      </c>
      <c r="C251" s="2" t="s">
        <v>83</v>
      </c>
      <c r="D251" s="3" t="s">
        <v>48</v>
      </c>
      <c r="E251" s="4">
        <v>10225.082412000002</v>
      </c>
      <c r="F251" s="4">
        <v>6486.4998000000005</v>
      </c>
      <c r="G251" s="4">
        <v>11841</v>
      </c>
      <c r="H251" s="4">
        <v>8880.75</v>
      </c>
      <c r="J251" s="34"/>
      <c r="K251" s="34"/>
    </row>
    <row r="252" spans="2:11" x14ac:dyDescent="0.25">
      <c r="B252" s="2">
        <v>44805</v>
      </c>
      <c r="C252" s="2" t="s">
        <v>83</v>
      </c>
      <c r="D252" s="3" t="s">
        <v>48</v>
      </c>
      <c r="E252" s="4">
        <v>9716.60772</v>
      </c>
      <c r="F252" s="4">
        <v>7602.1902</v>
      </c>
      <c r="G252" s="4">
        <v>11530</v>
      </c>
      <c r="H252" s="4">
        <v>7379.2</v>
      </c>
      <c r="J252" s="34"/>
      <c r="K252" s="34"/>
    </row>
    <row r="253" spans="2:11" x14ac:dyDescent="0.25">
      <c r="B253" s="2">
        <v>44805</v>
      </c>
      <c r="C253" s="2" t="s">
        <v>83</v>
      </c>
      <c r="D253" s="3" t="s">
        <v>48</v>
      </c>
      <c r="E253" s="4">
        <v>9721.6640640000005</v>
      </c>
      <c r="F253" s="4">
        <v>7606.14624</v>
      </c>
      <c r="G253" s="4">
        <v>11124</v>
      </c>
      <c r="H253" s="4">
        <v>6896.88</v>
      </c>
      <c r="J253" s="34"/>
      <c r="K253" s="34"/>
    </row>
    <row r="254" spans="2:11" x14ac:dyDescent="0.25">
      <c r="B254" s="2">
        <v>44805</v>
      </c>
      <c r="C254" s="2" t="s">
        <v>83</v>
      </c>
      <c r="D254" s="3" t="s">
        <v>48</v>
      </c>
      <c r="E254" s="4">
        <v>9032.3366399999995</v>
      </c>
      <c r="F254" s="4">
        <v>6971.3248000000012</v>
      </c>
      <c r="G254" s="4">
        <v>10852</v>
      </c>
      <c r="H254" s="4">
        <v>6836.76</v>
      </c>
      <c r="J254" s="34"/>
      <c r="K254" s="34"/>
    </row>
    <row r="255" spans="2:11" x14ac:dyDescent="0.25">
      <c r="B255" s="2">
        <v>44835</v>
      </c>
      <c r="C255" s="3" t="s">
        <v>85</v>
      </c>
      <c r="D255" s="3" t="s">
        <v>43</v>
      </c>
      <c r="E255" s="4">
        <v>182850.41756520001</v>
      </c>
      <c r="F255" s="4">
        <v>99198.897600000011</v>
      </c>
      <c r="G255" s="4">
        <v>170797</v>
      </c>
      <c r="H255" s="4">
        <v>93938.35</v>
      </c>
      <c r="J255" s="34"/>
      <c r="K255" s="34"/>
    </row>
    <row r="256" spans="2:11" x14ac:dyDescent="0.25">
      <c r="B256" s="2">
        <v>44835</v>
      </c>
      <c r="C256" s="3" t="s">
        <v>85</v>
      </c>
      <c r="D256" s="3" t="s">
        <v>43</v>
      </c>
      <c r="E256" s="4">
        <v>164454.84693792</v>
      </c>
      <c r="F256" s="4">
        <v>108963.57120000001</v>
      </c>
      <c r="G256" s="4">
        <v>162924</v>
      </c>
      <c r="H256" s="4">
        <v>104271.36</v>
      </c>
      <c r="J256" s="34"/>
      <c r="K256" s="34"/>
    </row>
    <row r="257" spans="2:11" x14ac:dyDescent="0.25">
      <c r="B257" s="2">
        <v>44835</v>
      </c>
      <c r="C257" s="3" t="s">
        <v>85</v>
      </c>
      <c r="D257" s="3" t="s">
        <v>43</v>
      </c>
      <c r="E257" s="4">
        <v>183434.84769960001</v>
      </c>
      <c r="F257" s="4">
        <v>103991.79648</v>
      </c>
      <c r="G257" s="4">
        <v>189379</v>
      </c>
      <c r="H257" s="4">
        <v>98477.08</v>
      </c>
      <c r="J257" s="34"/>
      <c r="K257" s="34"/>
    </row>
    <row r="258" spans="2:11" x14ac:dyDescent="0.25">
      <c r="B258" s="2">
        <v>44835</v>
      </c>
      <c r="C258" s="3" t="s">
        <v>85</v>
      </c>
      <c r="D258" s="3" t="s">
        <v>43</v>
      </c>
      <c r="E258" s="4">
        <v>151948.42950671999</v>
      </c>
      <c r="F258" s="4">
        <v>99650.497320000009</v>
      </c>
      <c r="G258" s="4">
        <v>150534</v>
      </c>
      <c r="H258" s="4">
        <v>88815.06</v>
      </c>
      <c r="J258" s="34"/>
      <c r="K258" s="34"/>
    </row>
    <row r="259" spans="2:11" x14ac:dyDescent="0.25">
      <c r="B259" s="2">
        <v>44835</v>
      </c>
      <c r="C259" s="3" t="s">
        <v>85</v>
      </c>
      <c r="D259" s="3" t="s">
        <v>44</v>
      </c>
      <c r="E259" s="4">
        <v>206079.680142</v>
      </c>
      <c r="F259" s="4">
        <v>126729.08325</v>
      </c>
      <c r="G259" s="4">
        <v>192495</v>
      </c>
      <c r="H259" s="4">
        <v>109722.15</v>
      </c>
      <c r="J259" s="34"/>
      <c r="K259" s="34"/>
    </row>
    <row r="260" spans="2:11" x14ac:dyDescent="0.25">
      <c r="B260" s="2">
        <v>44835</v>
      </c>
      <c r="C260" s="3" t="s">
        <v>85</v>
      </c>
      <c r="D260" s="3" t="s">
        <v>44</v>
      </c>
      <c r="E260" s="4">
        <v>173196.21699072002</v>
      </c>
      <c r="F260" s="4">
        <v>118379.23328000001</v>
      </c>
      <c r="G260" s="4">
        <v>171584</v>
      </c>
      <c r="H260" s="4">
        <v>109813.76000000001</v>
      </c>
      <c r="J260" s="34"/>
      <c r="K260" s="34"/>
    </row>
    <row r="261" spans="2:11" x14ac:dyDescent="0.25">
      <c r="B261" s="2">
        <v>44835</v>
      </c>
      <c r="C261" s="3" t="s">
        <v>85</v>
      </c>
      <c r="D261" s="3" t="s">
        <v>44</v>
      </c>
      <c r="E261" s="4">
        <v>106246.6863192</v>
      </c>
      <c r="F261" s="4">
        <v>63032.9568</v>
      </c>
      <c r="G261" s="4">
        <v>101170</v>
      </c>
      <c r="H261" s="4">
        <v>59690.299999999996</v>
      </c>
      <c r="J261" s="34"/>
      <c r="K261" s="34"/>
    </row>
    <row r="262" spans="2:11" x14ac:dyDescent="0.25">
      <c r="B262" s="2">
        <v>44835</v>
      </c>
      <c r="C262" s="3" t="s">
        <v>85</v>
      </c>
      <c r="D262" s="3" t="s">
        <v>44</v>
      </c>
      <c r="E262" s="4">
        <v>156677.84778239997</v>
      </c>
      <c r="F262" s="4">
        <v>88038.5</v>
      </c>
      <c r="G262" s="4">
        <v>160070</v>
      </c>
      <c r="H262" s="4">
        <v>80035</v>
      </c>
      <c r="J262" s="34"/>
      <c r="K262" s="34"/>
    </row>
    <row r="263" spans="2:11" x14ac:dyDescent="0.25">
      <c r="B263" s="2">
        <v>44835</v>
      </c>
      <c r="C263" s="3" t="s">
        <v>82</v>
      </c>
      <c r="D263" s="3" t="s">
        <v>45</v>
      </c>
      <c r="E263" s="4">
        <v>14180.7914136</v>
      </c>
      <c r="F263" s="4">
        <v>9332.4693000000007</v>
      </c>
      <c r="G263" s="4">
        <v>13246</v>
      </c>
      <c r="H263" s="4">
        <v>8080.0599999999995</v>
      </c>
      <c r="J263" s="34"/>
      <c r="K263" s="34"/>
    </row>
    <row r="264" spans="2:11" x14ac:dyDescent="0.25">
      <c r="B264" s="2">
        <v>44835</v>
      </c>
      <c r="C264" s="3" t="s">
        <v>82</v>
      </c>
      <c r="D264" s="3" t="s">
        <v>45</v>
      </c>
      <c r="E264" s="4">
        <v>105327.60569856</v>
      </c>
      <c r="F264" s="4">
        <v>73388.656000000017</v>
      </c>
      <c r="G264" s="4">
        <v>107608</v>
      </c>
      <c r="H264" s="4">
        <v>66716.960000000006</v>
      </c>
      <c r="J264" s="34"/>
      <c r="K264" s="34"/>
    </row>
    <row r="265" spans="2:11" x14ac:dyDescent="0.25">
      <c r="B265" s="2">
        <v>44835</v>
      </c>
      <c r="C265" s="3" t="s">
        <v>82</v>
      </c>
      <c r="D265" s="3" t="s">
        <v>45</v>
      </c>
      <c r="E265" s="4">
        <v>387302.97161807999</v>
      </c>
      <c r="F265" s="4">
        <v>272879.55200000003</v>
      </c>
      <c r="G265" s="4">
        <v>387613</v>
      </c>
      <c r="H265" s="4">
        <v>248072.32000000001</v>
      </c>
      <c r="J265" s="34"/>
      <c r="K265" s="34"/>
    </row>
    <row r="266" spans="2:11" x14ac:dyDescent="0.25">
      <c r="B266" s="2">
        <v>44835</v>
      </c>
      <c r="C266" s="3" t="s">
        <v>82</v>
      </c>
      <c r="D266" s="3" t="s">
        <v>45</v>
      </c>
      <c r="E266" s="4">
        <v>212002.74496800001</v>
      </c>
      <c r="F266" s="4">
        <v>153701.11680000002</v>
      </c>
      <c r="G266" s="4">
        <v>207929</v>
      </c>
      <c r="H266" s="4">
        <v>133074.56</v>
      </c>
      <c r="J266" s="34"/>
      <c r="K266" s="34"/>
    </row>
    <row r="267" spans="2:11" x14ac:dyDescent="0.25">
      <c r="B267" s="2">
        <v>44835</v>
      </c>
      <c r="C267" s="3" t="s">
        <v>82</v>
      </c>
      <c r="D267" s="3" t="s">
        <v>45</v>
      </c>
      <c r="E267" s="4">
        <v>729267.99047423992</v>
      </c>
      <c r="F267" s="4">
        <v>461085.97502000001</v>
      </c>
      <c r="G267" s="4">
        <v>745057</v>
      </c>
      <c r="H267" s="4">
        <v>432133.06</v>
      </c>
      <c r="J267" s="34"/>
      <c r="K267" s="34"/>
    </row>
    <row r="268" spans="2:11" x14ac:dyDescent="0.25">
      <c r="B268" s="2">
        <v>44835</v>
      </c>
      <c r="C268" s="3" t="s">
        <v>82</v>
      </c>
      <c r="D268" s="3" t="s">
        <v>46</v>
      </c>
      <c r="E268" s="4">
        <v>17058.345131520004</v>
      </c>
      <c r="F268" s="4">
        <v>11190.52528</v>
      </c>
      <c r="G268" s="4">
        <v>17072</v>
      </c>
      <c r="H268" s="4">
        <v>10072.48</v>
      </c>
      <c r="J268" s="34"/>
      <c r="K268" s="34"/>
    </row>
    <row r="269" spans="2:11" x14ac:dyDescent="0.25">
      <c r="B269" s="2">
        <v>44835</v>
      </c>
      <c r="C269" s="3" t="s">
        <v>82</v>
      </c>
      <c r="D269" s="3" t="s">
        <v>46</v>
      </c>
      <c r="E269" s="4">
        <v>13173.04707264</v>
      </c>
      <c r="F269" s="4">
        <v>8252.4746699999996</v>
      </c>
      <c r="G269" s="4">
        <v>12423</v>
      </c>
      <c r="H269" s="4">
        <v>7578.03</v>
      </c>
      <c r="J269" s="34"/>
      <c r="K269" s="34"/>
    </row>
    <row r="270" spans="2:11" x14ac:dyDescent="0.25">
      <c r="B270" s="2">
        <v>44835</v>
      </c>
      <c r="C270" s="3" t="s">
        <v>82</v>
      </c>
      <c r="D270" s="3" t="s">
        <v>46</v>
      </c>
      <c r="E270" s="4">
        <v>14617.3297284</v>
      </c>
      <c r="F270" s="4">
        <v>8042.74845</v>
      </c>
      <c r="G270" s="4">
        <v>15091</v>
      </c>
      <c r="H270" s="4">
        <v>7696.41</v>
      </c>
      <c r="J270" s="34"/>
      <c r="K270" s="34"/>
    </row>
    <row r="271" spans="2:11" x14ac:dyDescent="0.25">
      <c r="B271" s="2">
        <v>44835</v>
      </c>
      <c r="C271" s="3" t="s">
        <v>82</v>
      </c>
      <c r="D271" s="3" t="s">
        <v>46</v>
      </c>
      <c r="E271" s="4">
        <v>15789.982879439998</v>
      </c>
      <c r="F271" s="4">
        <v>10732.193010000001</v>
      </c>
      <c r="G271" s="4">
        <v>15643</v>
      </c>
      <c r="H271" s="4">
        <v>9855.09</v>
      </c>
      <c r="J271" s="34"/>
      <c r="K271" s="34"/>
    </row>
    <row r="272" spans="2:11" x14ac:dyDescent="0.25">
      <c r="B272" s="2">
        <v>44835</v>
      </c>
      <c r="C272" s="3" t="s">
        <v>82</v>
      </c>
      <c r="D272" s="3" t="s">
        <v>46</v>
      </c>
      <c r="E272" s="4">
        <v>19673.149991040002</v>
      </c>
      <c r="F272" s="4">
        <v>13285.803300000001</v>
      </c>
      <c r="G272" s="4">
        <v>18553</v>
      </c>
      <c r="H272" s="4">
        <v>11502.86</v>
      </c>
      <c r="J272" s="34"/>
      <c r="K272" s="34"/>
    </row>
    <row r="273" spans="2:11" x14ac:dyDescent="0.25">
      <c r="B273" s="2">
        <v>44835</v>
      </c>
      <c r="C273" s="2" t="s">
        <v>82</v>
      </c>
      <c r="D273" s="3" t="s">
        <v>47</v>
      </c>
      <c r="E273" s="4">
        <v>18383.847192000001</v>
      </c>
      <c r="F273" s="4">
        <v>10495.96812</v>
      </c>
      <c r="G273" s="4">
        <v>16514</v>
      </c>
      <c r="H273" s="4">
        <v>14036.9</v>
      </c>
      <c r="J273" s="34"/>
      <c r="K273" s="34"/>
    </row>
    <row r="274" spans="2:11" x14ac:dyDescent="0.25">
      <c r="B274" s="2">
        <v>44835</v>
      </c>
      <c r="C274" s="2" t="s">
        <v>82</v>
      </c>
      <c r="D274" s="3" t="s">
        <v>47</v>
      </c>
      <c r="E274" s="4">
        <v>22933.610028000003</v>
      </c>
      <c r="F274" s="4">
        <v>17700.585210000001</v>
      </c>
      <c r="G274" s="4">
        <v>20223</v>
      </c>
      <c r="H274" s="4">
        <v>15571.71</v>
      </c>
      <c r="J274" s="34"/>
      <c r="K274" s="34"/>
    </row>
    <row r="275" spans="2:11" x14ac:dyDescent="0.25">
      <c r="B275" s="2">
        <v>44835</v>
      </c>
      <c r="C275" s="2" t="s">
        <v>82</v>
      </c>
      <c r="D275" s="3" t="s">
        <v>47</v>
      </c>
      <c r="E275" s="4">
        <v>22469.269103999999</v>
      </c>
      <c r="F275" s="4">
        <v>16391.940840000003</v>
      </c>
      <c r="G275" s="4">
        <v>19997</v>
      </c>
      <c r="H275" s="4">
        <v>11998.2</v>
      </c>
      <c r="J275" s="34"/>
      <c r="K275" s="34"/>
    </row>
    <row r="276" spans="2:11" x14ac:dyDescent="0.25">
      <c r="B276" s="2">
        <v>44835</v>
      </c>
      <c r="C276" s="2" t="s">
        <v>82</v>
      </c>
      <c r="D276" s="3" t="s">
        <v>47</v>
      </c>
      <c r="E276" s="4">
        <v>20414.021327999999</v>
      </c>
      <c r="F276" s="4">
        <v>17914.265160000003</v>
      </c>
      <c r="G276" s="4">
        <v>17364</v>
      </c>
      <c r="H276" s="4">
        <v>11981.16</v>
      </c>
      <c r="J276" s="34"/>
      <c r="K276" s="34"/>
    </row>
    <row r="277" spans="2:11" x14ac:dyDescent="0.25">
      <c r="B277" s="2">
        <v>44835</v>
      </c>
      <c r="C277" s="2" t="s">
        <v>82</v>
      </c>
      <c r="D277" s="3" t="s">
        <v>47</v>
      </c>
      <c r="E277" s="4">
        <v>17433.15048</v>
      </c>
      <c r="F277" s="4">
        <v>13086.592200000001</v>
      </c>
      <c r="G277" s="4">
        <v>15660</v>
      </c>
      <c r="H277" s="4">
        <v>11275.2</v>
      </c>
      <c r="J277" s="34"/>
      <c r="K277" s="34"/>
    </row>
    <row r="278" spans="2:11" x14ac:dyDescent="0.25">
      <c r="B278" s="2">
        <v>44835</v>
      </c>
      <c r="C278" s="2" t="s">
        <v>82</v>
      </c>
      <c r="D278" s="3" t="s">
        <v>48</v>
      </c>
      <c r="E278" s="4">
        <v>10012.310208000001</v>
      </c>
      <c r="F278" s="4">
        <v>7939.4040000000014</v>
      </c>
      <c r="G278" s="4">
        <v>11736</v>
      </c>
      <c r="H278" s="4">
        <v>7041.6</v>
      </c>
      <c r="J278" s="34"/>
      <c r="K278" s="34"/>
    </row>
    <row r="279" spans="2:11" x14ac:dyDescent="0.25">
      <c r="B279" s="2">
        <v>44835</v>
      </c>
      <c r="C279" s="2" t="s">
        <v>82</v>
      </c>
      <c r="D279" s="3" t="s">
        <v>48</v>
      </c>
      <c r="E279" s="4">
        <v>9970.2676440000014</v>
      </c>
      <c r="F279" s="4">
        <v>6324.8526000000011</v>
      </c>
      <c r="G279" s="4">
        <v>11831</v>
      </c>
      <c r="H279" s="4">
        <v>7453.53</v>
      </c>
      <c r="J279" s="34"/>
      <c r="K279" s="34"/>
    </row>
    <row r="280" spans="2:11" x14ac:dyDescent="0.25">
      <c r="B280" s="2">
        <v>44835</v>
      </c>
      <c r="C280" s="2" t="s">
        <v>82</v>
      </c>
      <c r="D280" s="3" t="s">
        <v>48</v>
      </c>
      <c r="E280" s="4">
        <v>10363.580459999999</v>
      </c>
      <c r="F280" s="4">
        <v>6793.5043000000005</v>
      </c>
      <c r="G280" s="4">
        <v>11719</v>
      </c>
      <c r="H280" s="4">
        <v>7617.35</v>
      </c>
      <c r="J280" s="34"/>
      <c r="K280" s="34"/>
    </row>
    <row r="281" spans="2:11" x14ac:dyDescent="0.25">
      <c r="B281" s="2">
        <v>44835</v>
      </c>
      <c r="C281" s="2" t="s">
        <v>82</v>
      </c>
      <c r="D281" s="3" t="s">
        <v>48</v>
      </c>
      <c r="E281" s="4">
        <v>8579.9082960000014</v>
      </c>
      <c r="F281" s="4">
        <v>5442.8483999999999</v>
      </c>
      <c r="G281" s="4">
        <v>10057</v>
      </c>
      <c r="H281" s="4">
        <v>6939.33</v>
      </c>
      <c r="J281" s="34"/>
      <c r="K281" s="34"/>
    </row>
    <row r="282" spans="2:11" x14ac:dyDescent="0.25">
      <c r="B282" s="2">
        <v>44835</v>
      </c>
      <c r="C282" s="2" t="s">
        <v>82</v>
      </c>
      <c r="D282" s="3" t="s">
        <v>48</v>
      </c>
      <c r="E282" s="4">
        <v>9963.7443359999997</v>
      </c>
      <c r="F282" s="4">
        <v>6636.7501200000006</v>
      </c>
      <c r="G282" s="4">
        <v>11401</v>
      </c>
      <c r="H282" s="4">
        <v>7638.67</v>
      </c>
      <c r="J282" s="34"/>
      <c r="K282" s="34"/>
    </row>
    <row r="283" spans="2:11" x14ac:dyDescent="0.25">
      <c r="B283" s="2">
        <v>44866</v>
      </c>
      <c r="C283" s="3" t="s">
        <v>84</v>
      </c>
      <c r="D283" s="3" t="s">
        <v>43</v>
      </c>
      <c r="E283" s="4">
        <v>107274.81230424</v>
      </c>
      <c r="F283" s="4">
        <v>61036.070480000002</v>
      </c>
      <c r="G283" s="4">
        <v>102149</v>
      </c>
      <c r="H283" s="4">
        <v>57203.44</v>
      </c>
      <c r="J283" s="34"/>
      <c r="K283" s="34"/>
    </row>
    <row r="284" spans="2:11" x14ac:dyDescent="0.25">
      <c r="B284" s="2">
        <v>44866</v>
      </c>
      <c r="C284" s="3" t="s">
        <v>84</v>
      </c>
      <c r="D284" s="3" t="s">
        <v>43</v>
      </c>
      <c r="E284" s="4">
        <v>184871.59557048001</v>
      </c>
      <c r="F284" s="4">
        <v>114427.36305000003</v>
      </c>
      <c r="G284" s="4">
        <v>186927</v>
      </c>
      <c r="H284" s="4">
        <v>99071.310000000012</v>
      </c>
      <c r="J284" s="34"/>
      <c r="K284" s="34"/>
    </row>
    <row r="285" spans="2:11" x14ac:dyDescent="0.25">
      <c r="B285" s="2">
        <v>44866</v>
      </c>
      <c r="C285" s="3" t="s">
        <v>84</v>
      </c>
      <c r="D285" s="3" t="s">
        <v>43</v>
      </c>
      <c r="E285" s="4">
        <v>143346.25415376</v>
      </c>
      <c r="F285" s="4">
        <v>80418.498160000017</v>
      </c>
      <c r="G285" s="4">
        <v>143461</v>
      </c>
      <c r="H285" s="4">
        <v>74599.72</v>
      </c>
      <c r="J285" s="34"/>
      <c r="K285" s="34"/>
    </row>
    <row r="286" spans="2:11" x14ac:dyDescent="0.25">
      <c r="B286" s="2">
        <v>44866</v>
      </c>
      <c r="C286" s="3" t="s">
        <v>84</v>
      </c>
      <c r="D286" s="3" t="s">
        <v>43</v>
      </c>
      <c r="E286" s="4">
        <v>102413.3262768</v>
      </c>
      <c r="F286" s="4">
        <v>71427.840000000011</v>
      </c>
      <c r="G286" s="4">
        <v>101460</v>
      </c>
      <c r="H286" s="4">
        <v>64934.400000000001</v>
      </c>
      <c r="J286" s="34"/>
      <c r="K286" s="34"/>
    </row>
    <row r="287" spans="2:11" x14ac:dyDescent="0.25">
      <c r="B287" s="2">
        <v>44866</v>
      </c>
      <c r="C287" s="3" t="s">
        <v>84</v>
      </c>
      <c r="D287" s="3" t="s">
        <v>44</v>
      </c>
      <c r="E287" s="4">
        <v>176353.17970032</v>
      </c>
      <c r="F287" s="4">
        <v>115182.46025</v>
      </c>
      <c r="G287" s="4">
        <v>169573</v>
      </c>
      <c r="H287" s="4">
        <v>110222.45</v>
      </c>
      <c r="J287" s="34"/>
      <c r="K287" s="34"/>
    </row>
    <row r="288" spans="2:11" x14ac:dyDescent="0.25">
      <c r="B288" s="2">
        <v>44866</v>
      </c>
      <c r="C288" s="3" t="s">
        <v>84</v>
      </c>
      <c r="D288" s="3" t="s">
        <v>44</v>
      </c>
      <c r="E288" s="4">
        <v>76455.798642720009</v>
      </c>
      <c r="F288" s="4">
        <v>55803.848100000003</v>
      </c>
      <c r="G288" s="4">
        <v>76517</v>
      </c>
      <c r="H288" s="4">
        <v>49736.05</v>
      </c>
      <c r="J288" s="34"/>
      <c r="K288" s="34"/>
    </row>
    <row r="289" spans="2:11" x14ac:dyDescent="0.25">
      <c r="B289" s="2">
        <v>44866</v>
      </c>
      <c r="C289" s="3" t="s">
        <v>84</v>
      </c>
      <c r="D289" s="3" t="s">
        <v>44</v>
      </c>
      <c r="E289" s="4">
        <v>103733.12694528</v>
      </c>
      <c r="F289" s="4">
        <v>57670.592430000004</v>
      </c>
      <c r="G289" s="4">
        <v>105979</v>
      </c>
      <c r="H289" s="4">
        <v>54049.29</v>
      </c>
      <c r="J289" s="34"/>
      <c r="K289" s="34"/>
    </row>
    <row r="290" spans="2:11" x14ac:dyDescent="0.25">
      <c r="B290" s="2">
        <v>44866</v>
      </c>
      <c r="C290" s="3" t="s">
        <v>84</v>
      </c>
      <c r="D290" s="3" t="s">
        <v>44</v>
      </c>
      <c r="E290" s="4">
        <v>133153.20940319999</v>
      </c>
      <c r="F290" s="4">
        <v>89473.797159999987</v>
      </c>
      <c r="G290" s="4">
        <v>137468</v>
      </c>
      <c r="H290" s="4">
        <v>83855.48</v>
      </c>
      <c r="J290" s="34"/>
      <c r="K290" s="34"/>
    </row>
    <row r="291" spans="2:11" x14ac:dyDescent="0.25">
      <c r="B291" s="2">
        <v>44866</v>
      </c>
      <c r="C291" s="3" t="s">
        <v>8</v>
      </c>
      <c r="D291" s="3" t="s">
        <v>45</v>
      </c>
      <c r="E291" s="4">
        <v>222527.42221247999</v>
      </c>
      <c r="F291" s="4">
        <v>139526.86176</v>
      </c>
      <c r="G291" s="4">
        <v>213972</v>
      </c>
      <c r="H291" s="4">
        <v>121964.04</v>
      </c>
      <c r="J291" s="34"/>
      <c r="K291" s="34"/>
    </row>
    <row r="292" spans="2:11" x14ac:dyDescent="0.25">
      <c r="B292" s="2">
        <v>44866</v>
      </c>
      <c r="C292" s="3" t="s">
        <v>8</v>
      </c>
      <c r="D292" s="3" t="s">
        <v>45</v>
      </c>
      <c r="E292" s="4">
        <v>546984.02763648005</v>
      </c>
      <c r="F292" s="4">
        <v>324852.89760000008</v>
      </c>
      <c r="G292" s="4">
        <v>520848</v>
      </c>
      <c r="H292" s="4">
        <v>281257.92000000004</v>
      </c>
      <c r="J292" s="34"/>
      <c r="K292" s="34"/>
    </row>
    <row r="293" spans="2:11" x14ac:dyDescent="0.25">
      <c r="B293" s="2">
        <v>44866</v>
      </c>
      <c r="C293" s="3" t="s">
        <v>8</v>
      </c>
      <c r="D293" s="3" t="s">
        <v>45</v>
      </c>
      <c r="E293" s="4">
        <v>530968.18473720003</v>
      </c>
      <c r="F293" s="4">
        <v>297823.22383000003</v>
      </c>
      <c r="G293" s="4">
        <v>495967</v>
      </c>
      <c r="H293" s="4">
        <v>262862.51</v>
      </c>
      <c r="J293" s="34"/>
      <c r="K293" s="34"/>
    </row>
    <row r="294" spans="2:11" x14ac:dyDescent="0.25">
      <c r="B294" s="2">
        <v>44866</v>
      </c>
      <c r="C294" s="3" t="s">
        <v>8</v>
      </c>
      <c r="D294" s="3" t="s">
        <v>45</v>
      </c>
      <c r="E294" s="4">
        <v>197187.15557520001</v>
      </c>
      <c r="F294" s="4">
        <v>135935.18290000001</v>
      </c>
      <c r="G294" s="4">
        <v>197345</v>
      </c>
      <c r="H294" s="4">
        <v>122353.9</v>
      </c>
      <c r="J294" s="34"/>
      <c r="K294" s="34"/>
    </row>
    <row r="295" spans="2:11" x14ac:dyDescent="0.25">
      <c r="B295" s="2">
        <v>44866</v>
      </c>
      <c r="C295" s="3" t="s">
        <v>8</v>
      </c>
      <c r="D295" s="3" t="s">
        <v>45</v>
      </c>
      <c r="E295" s="4">
        <v>626862.49466400011</v>
      </c>
      <c r="F295" s="4">
        <v>328004.86950000003</v>
      </c>
      <c r="G295" s="4">
        <v>614817</v>
      </c>
      <c r="H295" s="4">
        <v>307408.5</v>
      </c>
      <c r="J295" s="34"/>
      <c r="K295" s="34"/>
    </row>
    <row r="296" spans="2:11" x14ac:dyDescent="0.25">
      <c r="B296" s="2">
        <v>44866</v>
      </c>
      <c r="C296" s="3" t="s">
        <v>8</v>
      </c>
      <c r="D296" s="3" t="s">
        <v>46</v>
      </c>
      <c r="E296" s="4">
        <v>11356.501181760001</v>
      </c>
      <c r="F296" s="4">
        <v>7686.0748800000001</v>
      </c>
      <c r="G296" s="4">
        <v>11028</v>
      </c>
      <c r="H296" s="4">
        <v>7057.92</v>
      </c>
      <c r="J296" s="34"/>
      <c r="K296" s="34"/>
    </row>
    <row r="297" spans="2:11" x14ac:dyDescent="0.25">
      <c r="B297" s="2">
        <v>44866</v>
      </c>
      <c r="C297" s="3" t="s">
        <v>8</v>
      </c>
      <c r="D297" s="3" t="s">
        <v>46</v>
      </c>
      <c r="E297" s="4">
        <v>16480.470973680003</v>
      </c>
      <c r="F297" s="4">
        <v>9280.2124800000038</v>
      </c>
      <c r="G297" s="4">
        <v>15693</v>
      </c>
      <c r="H297" s="4">
        <v>8788.0800000000017</v>
      </c>
      <c r="J297" s="34"/>
      <c r="K297" s="34"/>
    </row>
    <row r="298" spans="2:11" x14ac:dyDescent="0.25">
      <c r="B298" s="2">
        <v>44866</v>
      </c>
      <c r="C298" s="3" t="s">
        <v>8</v>
      </c>
      <c r="D298" s="3" t="s">
        <v>46</v>
      </c>
      <c r="E298" s="4">
        <v>16646.878583999998</v>
      </c>
      <c r="F298" s="4">
        <v>11126.034150000001</v>
      </c>
      <c r="G298" s="4">
        <v>16327</v>
      </c>
      <c r="H298" s="4">
        <v>9632.93</v>
      </c>
      <c r="J298" s="34"/>
      <c r="K298" s="34"/>
    </row>
    <row r="299" spans="2:11" x14ac:dyDescent="0.25">
      <c r="B299" s="2">
        <v>44866</v>
      </c>
      <c r="C299" s="3" t="s">
        <v>8</v>
      </c>
      <c r="D299" s="3" t="s">
        <v>46</v>
      </c>
      <c r="E299" s="4">
        <v>18846.148723920003</v>
      </c>
      <c r="F299" s="4">
        <v>12402.770710000001</v>
      </c>
      <c r="G299" s="4">
        <v>18301</v>
      </c>
      <c r="H299" s="4">
        <v>11163.61</v>
      </c>
      <c r="J299" s="34"/>
      <c r="K299" s="34"/>
    </row>
    <row r="300" spans="2:11" x14ac:dyDescent="0.25">
      <c r="B300" s="2">
        <v>44866</v>
      </c>
      <c r="C300" s="3" t="s">
        <v>8</v>
      </c>
      <c r="D300" s="3" t="s">
        <v>46</v>
      </c>
      <c r="E300" s="4">
        <v>17055.734976</v>
      </c>
      <c r="F300" s="4">
        <v>11430.144</v>
      </c>
      <c r="G300" s="4">
        <v>16400</v>
      </c>
      <c r="H300" s="4">
        <v>10496</v>
      </c>
      <c r="J300" s="34"/>
      <c r="K300" s="34"/>
    </row>
    <row r="301" spans="2:11" x14ac:dyDescent="0.25">
      <c r="B301" s="2">
        <v>44866</v>
      </c>
      <c r="C301" s="2" t="s">
        <v>8</v>
      </c>
      <c r="D301" s="3" t="s">
        <v>47</v>
      </c>
      <c r="E301" s="4">
        <v>20818.404000000002</v>
      </c>
      <c r="F301" s="4">
        <v>13646.820000000002</v>
      </c>
      <c r="G301" s="4">
        <v>16675</v>
      </c>
      <c r="H301" s="4">
        <v>10338.5</v>
      </c>
      <c r="J301" s="34"/>
      <c r="K301" s="34"/>
    </row>
    <row r="302" spans="2:11" x14ac:dyDescent="0.25">
      <c r="B302" s="2">
        <v>44866</v>
      </c>
      <c r="C302" s="2" t="s">
        <v>8</v>
      </c>
      <c r="D302" s="3" t="s">
        <v>47</v>
      </c>
      <c r="E302" s="4">
        <v>19286.6751</v>
      </c>
      <c r="F302" s="4">
        <v>15701.474250000001</v>
      </c>
      <c r="G302" s="4">
        <v>17655</v>
      </c>
      <c r="H302" s="4">
        <v>11122.65</v>
      </c>
      <c r="J302" s="34"/>
      <c r="K302" s="34"/>
    </row>
    <row r="303" spans="2:11" x14ac:dyDescent="0.25">
      <c r="B303" s="2">
        <v>44866</v>
      </c>
      <c r="C303" s="2" t="s">
        <v>8</v>
      </c>
      <c r="D303" s="3" t="s">
        <v>47</v>
      </c>
      <c r="E303" s="4">
        <v>23739.118920000001</v>
      </c>
      <c r="F303" s="4">
        <v>17067.340400000001</v>
      </c>
      <c r="G303" s="4">
        <v>20743</v>
      </c>
      <c r="H303" s="4">
        <v>13897.81</v>
      </c>
      <c r="J303" s="34"/>
      <c r="K303" s="34"/>
    </row>
    <row r="304" spans="2:11" x14ac:dyDescent="0.25">
      <c r="B304" s="2">
        <v>44866</v>
      </c>
      <c r="C304" s="2" t="s">
        <v>8</v>
      </c>
      <c r="D304" s="3" t="s">
        <v>47</v>
      </c>
      <c r="E304" s="4">
        <v>20353.969440000001</v>
      </c>
      <c r="F304" s="4">
        <v>17431.167600000001</v>
      </c>
      <c r="G304" s="4">
        <v>16303</v>
      </c>
      <c r="H304" s="4">
        <v>9455.74</v>
      </c>
      <c r="J304" s="34"/>
      <c r="K304" s="34"/>
    </row>
    <row r="305" spans="2:11" x14ac:dyDescent="0.25">
      <c r="B305" s="2">
        <v>44866</v>
      </c>
      <c r="C305" s="2" t="s">
        <v>8</v>
      </c>
      <c r="D305" s="3" t="s">
        <v>47</v>
      </c>
      <c r="E305" s="4">
        <v>23077.632600000001</v>
      </c>
      <c r="F305" s="4">
        <v>13419.807500000003</v>
      </c>
      <c r="G305" s="4">
        <v>20350</v>
      </c>
      <c r="H305" s="4">
        <v>13431</v>
      </c>
      <c r="J305" s="34"/>
      <c r="K305" s="34"/>
    </row>
    <row r="306" spans="2:11" x14ac:dyDescent="0.25">
      <c r="B306" s="2">
        <v>44866</v>
      </c>
      <c r="C306" s="2" t="s">
        <v>8</v>
      </c>
      <c r="D306" s="3" t="s">
        <v>48</v>
      </c>
      <c r="E306" s="4">
        <v>8599.9984199999999</v>
      </c>
      <c r="F306" s="4">
        <v>6819.4912500000009</v>
      </c>
      <c r="G306" s="4">
        <v>10205</v>
      </c>
      <c r="H306" s="4">
        <v>6939.4</v>
      </c>
      <c r="J306" s="34"/>
      <c r="K306" s="34"/>
    </row>
    <row r="307" spans="2:11" x14ac:dyDescent="0.25">
      <c r="B307" s="2">
        <v>44866</v>
      </c>
      <c r="C307" s="2" t="s">
        <v>8</v>
      </c>
      <c r="D307" s="3" t="s">
        <v>48</v>
      </c>
      <c r="E307" s="4">
        <v>10318.47912</v>
      </c>
      <c r="F307" s="4">
        <v>7200.3227999999999</v>
      </c>
      <c r="G307" s="4">
        <v>11668</v>
      </c>
      <c r="H307" s="4">
        <v>8400.9599999999991</v>
      </c>
      <c r="J307" s="34"/>
      <c r="K307" s="34"/>
    </row>
    <row r="308" spans="2:11" x14ac:dyDescent="0.25">
      <c r="B308" s="2">
        <v>44866</v>
      </c>
      <c r="C308" s="2" t="s">
        <v>8</v>
      </c>
      <c r="D308" s="3" t="s">
        <v>48</v>
      </c>
      <c r="E308" s="4">
        <v>9398.9111759999996</v>
      </c>
      <c r="F308" s="4">
        <v>6260.5204200000016</v>
      </c>
      <c r="G308" s="4">
        <v>11017</v>
      </c>
      <c r="H308" s="4">
        <v>6610.2</v>
      </c>
      <c r="J308" s="34"/>
      <c r="K308" s="34"/>
    </row>
    <row r="309" spans="2:11" x14ac:dyDescent="0.25">
      <c r="B309" s="2">
        <v>44866</v>
      </c>
      <c r="C309" s="2" t="s">
        <v>8</v>
      </c>
      <c r="D309" s="3" t="s">
        <v>48</v>
      </c>
      <c r="E309" s="4">
        <v>10054.540044000001</v>
      </c>
      <c r="F309" s="4">
        <v>7760.2803300000005</v>
      </c>
      <c r="G309" s="4">
        <v>11931</v>
      </c>
      <c r="H309" s="4">
        <v>8113.08</v>
      </c>
      <c r="J309" s="34"/>
      <c r="K309" s="34"/>
    </row>
    <row r="310" spans="2:11" x14ac:dyDescent="0.25">
      <c r="B310" s="2">
        <v>44866</v>
      </c>
      <c r="C310" s="2" t="s">
        <v>8</v>
      </c>
      <c r="D310" s="3" t="s">
        <v>48</v>
      </c>
      <c r="E310" s="4">
        <v>9048.733344000002</v>
      </c>
      <c r="F310" s="4">
        <v>6983.9800800000003</v>
      </c>
      <c r="G310" s="4">
        <v>10354</v>
      </c>
      <c r="H310" s="4">
        <v>6419.48</v>
      </c>
      <c r="J310" s="34"/>
      <c r="K310" s="34"/>
    </row>
    <row r="311" spans="2:11" x14ac:dyDescent="0.25">
      <c r="B311" s="2">
        <v>44896</v>
      </c>
      <c r="C311" s="3" t="s">
        <v>7</v>
      </c>
      <c r="D311" s="3" t="s">
        <v>43</v>
      </c>
      <c r="E311" s="4">
        <v>137060.01065736002</v>
      </c>
      <c r="F311" s="4">
        <v>69627.618500000011</v>
      </c>
      <c r="G311" s="4">
        <v>130511</v>
      </c>
      <c r="H311" s="4">
        <v>65255.5</v>
      </c>
      <c r="J311" s="34"/>
      <c r="K311" s="34"/>
    </row>
    <row r="312" spans="2:11" x14ac:dyDescent="0.25">
      <c r="B312" s="2">
        <v>44896</v>
      </c>
      <c r="C312" s="3" t="s">
        <v>7</v>
      </c>
      <c r="D312" s="3" t="s">
        <v>43</v>
      </c>
      <c r="E312" s="4">
        <v>191357.45478864003</v>
      </c>
      <c r="F312" s="4">
        <v>118818.10512000001</v>
      </c>
      <c r="G312" s="4">
        <v>182214</v>
      </c>
      <c r="H312" s="4">
        <v>103861.98</v>
      </c>
      <c r="J312" s="34"/>
      <c r="K312" s="34"/>
    </row>
    <row r="313" spans="2:11" x14ac:dyDescent="0.25">
      <c r="B313" s="2">
        <v>44896</v>
      </c>
      <c r="C313" s="3" t="s">
        <v>7</v>
      </c>
      <c r="D313" s="3" t="s">
        <v>43</v>
      </c>
      <c r="E313" s="4">
        <v>204490.95188760004</v>
      </c>
      <c r="F313" s="4">
        <v>134177.58706000002</v>
      </c>
      <c r="G313" s="4">
        <v>191011</v>
      </c>
      <c r="H313" s="4">
        <v>118426.81999999999</v>
      </c>
      <c r="J313" s="34"/>
      <c r="K313" s="34"/>
    </row>
    <row r="314" spans="2:11" x14ac:dyDescent="0.25">
      <c r="B314" s="2">
        <v>44896</v>
      </c>
      <c r="C314" s="3" t="s">
        <v>7</v>
      </c>
      <c r="D314" s="3" t="s">
        <v>43</v>
      </c>
      <c r="E314" s="4">
        <v>192120.21156383998</v>
      </c>
      <c r="F314" s="4">
        <v>127196.94196000001</v>
      </c>
      <c r="G314" s="4">
        <v>192274</v>
      </c>
      <c r="H314" s="4">
        <v>119209.88</v>
      </c>
      <c r="J314" s="34"/>
      <c r="K314" s="34"/>
    </row>
    <row r="315" spans="2:11" x14ac:dyDescent="0.25">
      <c r="B315" s="2">
        <v>44896</v>
      </c>
      <c r="C315" s="3" t="s">
        <v>7</v>
      </c>
      <c r="D315" s="3" t="s">
        <v>44</v>
      </c>
      <c r="E315" s="4">
        <v>136474.38760032001</v>
      </c>
      <c r="F315" s="4">
        <v>89011.553400000004</v>
      </c>
      <c r="G315" s="4">
        <v>135204</v>
      </c>
      <c r="H315" s="4">
        <v>77066.28</v>
      </c>
      <c r="J315" s="34"/>
      <c r="K315" s="34"/>
    </row>
    <row r="316" spans="2:11" x14ac:dyDescent="0.25">
      <c r="B316" s="2">
        <v>44896</v>
      </c>
      <c r="C316" s="3" t="s">
        <v>7</v>
      </c>
      <c r="D316" s="3" t="s">
        <v>44</v>
      </c>
      <c r="E316" s="4">
        <v>82034.904107519993</v>
      </c>
      <c r="F316" s="4">
        <v>54651.476880000002</v>
      </c>
      <c r="G316" s="4">
        <v>83811</v>
      </c>
      <c r="H316" s="4">
        <v>47772.27</v>
      </c>
      <c r="J316" s="34"/>
      <c r="K316" s="34"/>
    </row>
    <row r="317" spans="2:11" x14ac:dyDescent="0.25">
      <c r="B317" s="2">
        <v>44896</v>
      </c>
      <c r="C317" s="3" t="s">
        <v>7</v>
      </c>
      <c r="D317" s="3" t="s">
        <v>44</v>
      </c>
      <c r="E317" s="4">
        <v>145282.62249648001</v>
      </c>
      <c r="F317" s="4">
        <v>86452.885419999991</v>
      </c>
      <c r="G317" s="4">
        <v>139697</v>
      </c>
      <c r="H317" s="4">
        <v>81024.259999999995</v>
      </c>
      <c r="J317" s="34"/>
      <c r="K317" s="34"/>
    </row>
    <row r="318" spans="2:11" x14ac:dyDescent="0.25">
      <c r="B318" s="2">
        <v>44896</v>
      </c>
      <c r="C318" s="3" t="s">
        <v>7</v>
      </c>
      <c r="D318" s="3" t="s">
        <v>44</v>
      </c>
      <c r="E318" s="4">
        <v>148538.54680559997</v>
      </c>
      <c r="F318" s="4">
        <v>103453.87580000001</v>
      </c>
      <c r="G318" s="4">
        <v>150190</v>
      </c>
      <c r="H318" s="4">
        <v>93117.8</v>
      </c>
      <c r="J318" s="34"/>
      <c r="K318" s="34"/>
    </row>
    <row r="319" spans="2:11" x14ac:dyDescent="0.25">
      <c r="B319" s="2">
        <v>44896</v>
      </c>
      <c r="C319" s="3" t="s">
        <v>83</v>
      </c>
      <c r="D319" s="3" t="s">
        <v>45</v>
      </c>
      <c r="E319" s="4">
        <v>277567.99597296002</v>
      </c>
      <c r="F319" s="4">
        <v>176340.52128000004</v>
      </c>
      <c r="G319" s="4">
        <v>280654</v>
      </c>
      <c r="H319" s="4">
        <v>157166.24000000002</v>
      </c>
      <c r="J319" s="34"/>
      <c r="K319" s="34"/>
    </row>
    <row r="320" spans="2:11" x14ac:dyDescent="0.25">
      <c r="B320" s="2">
        <v>44896</v>
      </c>
      <c r="C320" s="3" t="s">
        <v>83</v>
      </c>
      <c r="D320" s="3" t="s">
        <v>45</v>
      </c>
      <c r="E320" s="4">
        <v>51916.757986799996</v>
      </c>
      <c r="F320" s="4">
        <v>33007.7088</v>
      </c>
      <c r="G320" s="4">
        <v>50415</v>
      </c>
      <c r="H320" s="4">
        <v>31257.3</v>
      </c>
      <c r="J320" s="34"/>
      <c r="K320" s="34"/>
    </row>
    <row r="321" spans="2:11" x14ac:dyDescent="0.25">
      <c r="B321" s="2">
        <v>44896</v>
      </c>
      <c r="C321" s="3" t="s">
        <v>83</v>
      </c>
      <c r="D321" s="3" t="s">
        <v>45</v>
      </c>
      <c r="E321" s="4">
        <v>155536.86315888001</v>
      </c>
      <c r="F321" s="4">
        <v>101570.14098000001</v>
      </c>
      <c r="G321" s="4">
        <v>149557</v>
      </c>
      <c r="H321" s="4">
        <v>94220.91</v>
      </c>
      <c r="J321" s="34"/>
      <c r="K321" s="34"/>
    </row>
    <row r="322" spans="2:11" x14ac:dyDescent="0.25">
      <c r="B322" s="2">
        <v>44896</v>
      </c>
      <c r="C322" s="3" t="s">
        <v>83</v>
      </c>
      <c r="D322" s="3" t="s">
        <v>45</v>
      </c>
      <c r="E322" s="4">
        <v>199665.45745776</v>
      </c>
      <c r="F322" s="4">
        <v>117589.42271999999</v>
      </c>
      <c r="G322" s="4">
        <v>191989</v>
      </c>
      <c r="H322" s="4">
        <v>111353.62</v>
      </c>
      <c r="J322" s="34"/>
      <c r="K322" s="34"/>
    </row>
    <row r="323" spans="2:11" x14ac:dyDescent="0.25">
      <c r="B323" s="2">
        <v>44896</v>
      </c>
      <c r="C323" s="3" t="s">
        <v>83</v>
      </c>
      <c r="D323" s="3" t="s">
        <v>45</v>
      </c>
      <c r="E323" s="4">
        <v>605411.38014336</v>
      </c>
      <c r="F323" s="4">
        <v>411888.10080000001</v>
      </c>
      <c r="G323" s="4">
        <v>605896</v>
      </c>
      <c r="H323" s="4">
        <v>363537.6</v>
      </c>
      <c r="J323" s="34"/>
      <c r="K323" s="34"/>
    </row>
    <row r="324" spans="2:11" x14ac:dyDescent="0.25">
      <c r="B324" s="2">
        <v>44896</v>
      </c>
      <c r="C324" s="3" t="s">
        <v>83</v>
      </c>
      <c r="D324" s="3" t="s">
        <v>46</v>
      </c>
      <c r="E324" s="4">
        <v>10279.771246079999</v>
      </c>
      <c r="F324" s="4">
        <v>6120.1254400000016</v>
      </c>
      <c r="G324" s="4">
        <v>10288</v>
      </c>
      <c r="H324" s="4">
        <v>5349.76</v>
      </c>
      <c r="J324" s="34"/>
      <c r="K324" s="34"/>
    </row>
    <row r="325" spans="2:11" x14ac:dyDescent="0.25">
      <c r="B325" s="2">
        <v>44896</v>
      </c>
      <c r="C325" s="3" t="s">
        <v>83</v>
      </c>
      <c r="D325" s="3" t="s">
        <v>46</v>
      </c>
      <c r="E325" s="4">
        <v>14602.596624</v>
      </c>
      <c r="F325" s="4">
        <v>7958.1216000000013</v>
      </c>
      <c r="G325" s="4">
        <v>13640</v>
      </c>
      <c r="H325" s="4">
        <v>6956.4000000000005</v>
      </c>
      <c r="J325" s="34"/>
      <c r="K325" s="34"/>
    </row>
    <row r="326" spans="2:11" x14ac:dyDescent="0.25">
      <c r="B326" s="2">
        <v>44896</v>
      </c>
      <c r="C326" s="3" t="s">
        <v>83</v>
      </c>
      <c r="D326" s="3" t="s">
        <v>46</v>
      </c>
      <c r="E326" s="4">
        <v>20383.683263999999</v>
      </c>
      <c r="F326" s="4">
        <v>13770.889439999999</v>
      </c>
      <c r="G326" s="4">
        <v>19992</v>
      </c>
      <c r="H326" s="4">
        <v>12395.039999999999</v>
      </c>
      <c r="J326" s="34"/>
      <c r="K326" s="34"/>
    </row>
    <row r="327" spans="2:11" x14ac:dyDescent="0.25">
      <c r="B327" s="2">
        <v>44896</v>
      </c>
      <c r="C327" s="3" t="s">
        <v>83</v>
      </c>
      <c r="D327" s="3" t="s">
        <v>46</v>
      </c>
      <c r="E327" s="4">
        <v>12428.908047360001</v>
      </c>
      <c r="F327" s="4">
        <v>7476.9633400000012</v>
      </c>
      <c r="G327" s="4">
        <v>12698</v>
      </c>
      <c r="H327" s="4">
        <v>6729.9400000000005</v>
      </c>
      <c r="J327" s="34"/>
      <c r="K327" s="34"/>
    </row>
    <row r="328" spans="2:11" x14ac:dyDescent="0.25">
      <c r="B328" s="2">
        <v>44896</v>
      </c>
      <c r="C328" s="3" t="s">
        <v>83</v>
      </c>
      <c r="D328" s="3" t="s">
        <v>46</v>
      </c>
      <c r="E328" s="4">
        <v>13485.990445199999</v>
      </c>
      <c r="F328" s="4">
        <v>7427.9205000000002</v>
      </c>
      <c r="G328" s="4">
        <v>13923</v>
      </c>
      <c r="H328" s="4">
        <v>6961.5</v>
      </c>
      <c r="J328" s="34"/>
      <c r="K328" s="34"/>
    </row>
    <row r="329" spans="2:11" x14ac:dyDescent="0.25">
      <c r="B329" s="2">
        <v>44896</v>
      </c>
      <c r="C329" s="2" t="s">
        <v>83</v>
      </c>
      <c r="D329" s="3" t="s">
        <v>47</v>
      </c>
      <c r="E329" s="4">
        <v>19600.199639999999</v>
      </c>
      <c r="F329" s="4">
        <v>13055.496299999999</v>
      </c>
      <c r="G329" s="4">
        <v>17942</v>
      </c>
      <c r="H329" s="4">
        <v>14533.02</v>
      </c>
      <c r="J329" s="34"/>
      <c r="K329" s="34"/>
    </row>
    <row r="330" spans="2:11" x14ac:dyDescent="0.25">
      <c r="B330" s="2">
        <v>44896</v>
      </c>
      <c r="C330" s="2" t="s">
        <v>83</v>
      </c>
      <c r="D330" s="3" t="s">
        <v>47</v>
      </c>
      <c r="E330" s="4">
        <v>22428.225324000003</v>
      </c>
      <c r="F330" s="4">
        <v>17073.389520000004</v>
      </c>
      <c r="G330" s="4">
        <v>19421</v>
      </c>
      <c r="H330" s="4">
        <v>14565.75</v>
      </c>
      <c r="J330" s="34"/>
      <c r="K330" s="34"/>
    </row>
    <row r="331" spans="2:11" x14ac:dyDescent="0.25">
      <c r="B331" s="2">
        <v>44896</v>
      </c>
      <c r="C331" s="2" t="s">
        <v>83</v>
      </c>
      <c r="D331" s="3" t="s">
        <v>47</v>
      </c>
      <c r="E331" s="4">
        <v>24376.10382</v>
      </c>
      <c r="F331" s="4">
        <v>20875.729050000002</v>
      </c>
      <c r="G331" s="4">
        <v>21495</v>
      </c>
      <c r="H331" s="4">
        <v>15691.35</v>
      </c>
      <c r="J331" s="34"/>
      <c r="K331" s="34"/>
    </row>
    <row r="332" spans="2:11" x14ac:dyDescent="0.25">
      <c r="B332" s="2">
        <v>44896</v>
      </c>
      <c r="C332" s="2" t="s">
        <v>83</v>
      </c>
      <c r="D332" s="3" t="s">
        <v>47</v>
      </c>
      <c r="E332" s="4">
        <v>17865.603144000001</v>
      </c>
      <c r="F332" s="4">
        <v>15677.908180000002</v>
      </c>
      <c r="G332" s="4">
        <v>15754</v>
      </c>
      <c r="H332" s="4">
        <v>11185.34</v>
      </c>
      <c r="J332" s="34"/>
      <c r="K332" s="34"/>
    </row>
    <row r="333" spans="2:11" x14ac:dyDescent="0.25">
      <c r="B333" s="2">
        <v>44896</v>
      </c>
      <c r="C333" s="2" t="s">
        <v>83</v>
      </c>
      <c r="D333" s="3" t="s">
        <v>47</v>
      </c>
      <c r="E333" s="4">
        <v>21169.507788000003</v>
      </c>
      <c r="F333" s="4">
        <v>15891.374070000003</v>
      </c>
      <c r="G333" s="4">
        <v>17391</v>
      </c>
      <c r="H333" s="4">
        <v>11130.24</v>
      </c>
      <c r="J333" s="34"/>
      <c r="K333" s="34"/>
    </row>
    <row r="334" spans="2:11" x14ac:dyDescent="0.25">
      <c r="B334" s="2">
        <v>44896</v>
      </c>
      <c r="C334" s="2" t="s">
        <v>83</v>
      </c>
      <c r="D334" s="3" t="s">
        <v>48</v>
      </c>
      <c r="E334" s="4">
        <v>10078.822980000001</v>
      </c>
      <c r="F334" s="4">
        <v>7779.0223500000011</v>
      </c>
      <c r="G334" s="4">
        <v>11397</v>
      </c>
      <c r="H334" s="4">
        <v>7522.02</v>
      </c>
      <c r="J334" s="34"/>
    </row>
    <row r="335" spans="2:11" x14ac:dyDescent="0.25">
      <c r="B335" s="2">
        <v>44896</v>
      </c>
      <c r="C335" s="2" t="s">
        <v>83</v>
      </c>
      <c r="D335" s="3" t="s">
        <v>48</v>
      </c>
      <c r="E335" s="4">
        <v>9029.9541239999999</v>
      </c>
      <c r="F335" s="4">
        <v>6014.7618299999995</v>
      </c>
      <c r="G335" s="4">
        <v>10457</v>
      </c>
      <c r="H335" s="4">
        <v>6901.62</v>
      </c>
      <c r="J335" s="34"/>
    </row>
    <row r="336" spans="2:11" x14ac:dyDescent="0.25">
      <c r="B336" s="2">
        <v>44896</v>
      </c>
      <c r="C336" s="2" t="s">
        <v>83</v>
      </c>
      <c r="D336" s="3" t="s">
        <v>48</v>
      </c>
      <c r="E336" s="4">
        <v>9528.6802680000001</v>
      </c>
      <c r="F336" s="4">
        <v>6246.2129400000013</v>
      </c>
      <c r="G336" s="4">
        <v>11307</v>
      </c>
      <c r="H336" s="4">
        <v>7236.48</v>
      </c>
      <c r="J336" s="34"/>
    </row>
    <row r="337" spans="2:10" x14ac:dyDescent="0.25">
      <c r="B337" s="2">
        <v>44896</v>
      </c>
      <c r="C337" s="2" t="s">
        <v>83</v>
      </c>
      <c r="D337" s="3" t="s">
        <v>48</v>
      </c>
      <c r="E337" s="4">
        <v>9428.3961120000004</v>
      </c>
      <c r="F337" s="4">
        <v>6678.9003600000005</v>
      </c>
      <c r="G337" s="4">
        <v>11188</v>
      </c>
      <c r="H337" s="4">
        <v>6824.68</v>
      </c>
      <c r="J337" s="34"/>
    </row>
    <row r="338" spans="2:10" x14ac:dyDescent="0.25">
      <c r="B338" s="2">
        <v>44896</v>
      </c>
      <c r="C338" s="2" t="s">
        <v>83</v>
      </c>
      <c r="D338" s="3" t="s">
        <v>48</v>
      </c>
      <c r="E338" s="4">
        <v>9662.4028800000015</v>
      </c>
      <c r="F338" s="4">
        <v>7661.9400000000005</v>
      </c>
      <c r="G338" s="4">
        <v>11609</v>
      </c>
      <c r="H338" s="4">
        <v>7778.03</v>
      </c>
      <c r="J338" s="34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E3400-E0B1-45B8-BC14-D59B39247D84}">
  <dimension ref="B1:D9"/>
  <sheetViews>
    <sheetView showGridLines="0" zoomScale="70" zoomScaleNormal="70" workbookViewId="0">
      <pane ySplit="2" topLeftCell="A6" activePane="bottomLeft" state="frozen"/>
      <selection pane="bottomLeft" activeCell="C4" sqref="C4"/>
    </sheetView>
  </sheetViews>
  <sheetFormatPr defaultRowHeight="13.2" x14ac:dyDescent="0.25"/>
  <cols>
    <col min="1" max="1" width="2.5546875" customWidth="1"/>
    <col min="2" max="2" width="16.88671875" customWidth="1"/>
    <col min="3" max="3" width="60.109375" customWidth="1"/>
    <col min="4" max="4" width="16" style="56" customWidth="1"/>
  </cols>
  <sheetData>
    <row r="1" spans="2:4" ht="45" customHeight="1" x14ac:dyDescent="0.25">
      <c r="B1" s="8" t="s">
        <v>12</v>
      </c>
      <c r="D1" s="53"/>
    </row>
    <row r="2" spans="2:4" ht="15.75" customHeight="1" x14ac:dyDescent="0.25">
      <c r="B2" s="9" t="s">
        <v>1</v>
      </c>
      <c r="C2" s="9" t="s">
        <v>10</v>
      </c>
      <c r="D2" s="54" t="s">
        <v>11</v>
      </c>
    </row>
    <row r="3" spans="2:4" ht="260.10000000000002" customHeight="1" x14ac:dyDescent="0.25">
      <c r="B3" s="1" t="s">
        <v>35</v>
      </c>
      <c r="C3" s="50" t="str" cm="1">
        <f t="array" ref="C3">"Выбрано: " &amp; _xlfn.CONCAT('1'!B3:B8&amp;" ")</f>
        <v xml:space="preserve">Выбрано: Adidas Reebok Nike Converse Asics Galosha </v>
      </c>
      <c r="D3" s="55"/>
    </row>
    <row r="4" spans="2:4" ht="260.10000000000002" customHeight="1" x14ac:dyDescent="0.25">
      <c r="B4" s="1" t="s">
        <v>43</v>
      </c>
      <c r="D4" s="55" t="s">
        <v>49</v>
      </c>
    </row>
    <row r="5" spans="2:4" ht="260.10000000000002" customHeight="1" x14ac:dyDescent="0.25">
      <c r="B5" s="1" t="s">
        <v>44</v>
      </c>
      <c r="D5" s="55" t="s">
        <v>80</v>
      </c>
    </row>
    <row r="6" spans="2:4" ht="260.10000000000002" customHeight="1" x14ac:dyDescent="0.25">
      <c r="B6" s="1" t="s">
        <v>45</v>
      </c>
      <c r="D6" s="55" t="s">
        <v>50</v>
      </c>
    </row>
    <row r="7" spans="2:4" ht="260.10000000000002" customHeight="1" x14ac:dyDescent="0.25">
      <c r="B7" s="1" t="s">
        <v>46</v>
      </c>
      <c r="D7" s="55" t="s">
        <v>51</v>
      </c>
    </row>
    <row r="8" spans="2:4" ht="259.95" customHeight="1" x14ac:dyDescent="0.25">
      <c r="B8" s="1" t="s">
        <v>47</v>
      </c>
      <c r="D8" s="55" t="s">
        <v>52</v>
      </c>
    </row>
    <row r="9" spans="2:4" ht="260.10000000000002" customHeight="1" x14ac:dyDescent="0.25">
      <c r="B9" s="1" t="s">
        <v>48</v>
      </c>
      <c r="D9" s="55" t="s">
        <v>81</v>
      </c>
    </row>
  </sheetData>
  <hyperlinks>
    <hyperlink ref="D6" r:id="rId1" xr:uid="{1394C2D3-CC20-4ADF-A743-46CEEFEF5A94}"/>
    <hyperlink ref="D7" r:id="rId2" xr:uid="{81159749-9865-4C3E-B389-AD2FD1AD2294}"/>
    <hyperlink ref="D8" r:id="rId3" xr:uid="{2B522758-8A26-4CB7-9B6E-5D0F54A578B4}"/>
    <hyperlink ref="D4" r:id="rId4" xr:uid="{B3FDD39B-4004-4536-8E7F-900287F13A44}"/>
    <hyperlink ref="D5" r:id="rId5" xr:uid="{D6C738ED-7049-42A6-9D19-DEA367105F7F}"/>
    <hyperlink ref="D9" r:id="rId6" xr:uid="{DF560ABF-A5AF-4880-A07F-E0F99E00FF19}"/>
  </hyperlinks>
  <pageMargins left="0.7" right="0.7" top="0.75" bottom="0.75" header="0.3" footer="0.3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03E6-9066-4D4C-8004-2FCF3FCE565C}">
  <dimension ref="B2:B8"/>
  <sheetViews>
    <sheetView workbookViewId="0">
      <selection activeCell="AL17" sqref="AL17"/>
    </sheetView>
  </sheetViews>
  <sheetFormatPr defaultRowHeight="13.2" x14ac:dyDescent="0.25"/>
  <cols>
    <col min="1" max="1" width="1.44140625" customWidth="1"/>
    <col min="2" max="2" width="18.33203125" bestFit="1" customWidth="1"/>
    <col min="3" max="3" width="29" bestFit="1" customWidth="1"/>
    <col min="4" max="4" width="4.6640625" bestFit="1" customWidth="1"/>
    <col min="5" max="5" width="4.44140625" bestFit="1" customWidth="1"/>
    <col min="6" max="6" width="4.33203125" bestFit="1" customWidth="1"/>
    <col min="7" max="7" width="4.44140625" bestFit="1" customWidth="1"/>
    <col min="8" max="9" width="4.88671875" bestFit="1" customWidth="1"/>
    <col min="10" max="10" width="3.6640625" bestFit="1" customWidth="1"/>
    <col min="11" max="11" width="4.109375" bestFit="1" customWidth="1"/>
    <col min="12" max="12" width="3.88671875" bestFit="1" customWidth="1"/>
    <col min="13" max="13" width="4.33203125" bestFit="1" customWidth="1"/>
    <col min="14" max="14" width="4.109375" bestFit="1" customWidth="1"/>
    <col min="15" max="15" width="11.6640625" bestFit="1" customWidth="1"/>
    <col min="17" max="17" width="6.33203125" bestFit="1" customWidth="1"/>
    <col min="18" max="18" width="8" bestFit="1" customWidth="1"/>
    <col min="19" max="19" width="6.6640625" bestFit="1" customWidth="1"/>
    <col min="20" max="20" width="8.44140625" bestFit="1" customWidth="1"/>
    <col min="21" max="21" width="6.44140625" bestFit="1" customWidth="1"/>
    <col min="22" max="22" width="8.109375" bestFit="1" customWidth="1"/>
    <col min="23" max="23" width="6.88671875" bestFit="1" customWidth="1"/>
    <col min="24" max="24" width="8.5546875" bestFit="1" customWidth="1"/>
    <col min="25" max="25" width="6.6640625" bestFit="1" customWidth="1"/>
    <col min="26" max="26" width="8.44140625" bestFit="1" customWidth="1"/>
    <col min="27" max="27" width="11.6640625" bestFit="1" customWidth="1"/>
  </cols>
  <sheetData>
    <row r="2" spans="2:2" x14ac:dyDescent="0.25">
      <c r="B2" s="10" t="s">
        <v>13</v>
      </c>
    </row>
    <row r="3" spans="2:2" x14ac:dyDescent="0.25">
      <c r="B3" s="11" t="s">
        <v>43</v>
      </c>
    </row>
    <row r="4" spans="2:2" x14ac:dyDescent="0.25">
      <c r="B4" s="11" t="s">
        <v>44</v>
      </c>
    </row>
    <row r="5" spans="2:2" x14ac:dyDescent="0.25">
      <c r="B5" s="11" t="s">
        <v>45</v>
      </c>
    </row>
    <row r="6" spans="2:2" x14ac:dyDescent="0.25">
      <c r="B6" s="11" t="s">
        <v>46</v>
      </c>
    </row>
    <row r="7" spans="2:2" x14ac:dyDescent="0.25">
      <c r="B7" s="11" t="s">
        <v>47</v>
      </c>
    </row>
    <row r="8" spans="2:2" x14ac:dyDescent="0.25">
      <c r="B8" s="11" t="s">
        <v>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A4575-6D51-4E9B-8915-3ED803719ABD}">
  <dimension ref="B1:AH33"/>
  <sheetViews>
    <sheetView showGridLines="0" zoomScale="90" zoomScaleNormal="90" workbookViewId="0">
      <selection activeCell="D25" sqref="D25"/>
    </sheetView>
  </sheetViews>
  <sheetFormatPr defaultRowHeight="13.2" x14ac:dyDescent="0.25"/>
  <cols>
    <col min="1" max="1" width="1.6640625" customWidth="1"/>
    <col min="2" max="2" width="3.33203125" customWidth="1"/>
    <col min="3" max="3" width="21.44140625" bestFit="1" customWidth="1"/>
    <col min="4" max="4" width="10.109375" bestFit="1" customWidth="1"/>
    <col min="5" max="5" width="1.6640625" customWidth="1"/>
    <col min="6" max="6" width="11.88671875" customWidth="1"/>
    <col min="7" max="7" width="13" customWidth="1"/>
    <col min="8" max="8" width="11.88671875" customWidth="1"/>
    <col min="9" max="9" width="1.6640625" customWidth="1"/>
    <col min="10" max="10" width="9.33203125" customWidth="1"/>
    <col min="11" max="11" width="12" customWidth="1"/>
    <col min="12" max="12" width="11.6640625" customWidth="1"/>
    <col min="13" max="13" width="1.6640625" customWidth="1"/>
    <col min="14" max="14" width="17.6640625" bestFit="1" customWidth="1"/>
    <col min="15" max="15" width="11" bestFit="1" customWidth="1"/>
    <col min="16" max="16" width="9.5546875" customWidth="1"/>
    <col min="17" max="17" width="11" bestFit="1" customWidth="1"/>
    <col min="18" max="19" width="7.6640625" customWidth="1"/>
    <col min="20" max="20" width="1.6640625" customWidth="1"/>
    <col min="21" max="21" width="9.88671875" customWidth="1"/>
    <col min="22" max="23" width="11" bestFit="1" customWidth="1"/>
    <col min="24" max="24" width="1.6640625" customWidth="1"/>
    <col min="25" max="25" width="14.33203125" customWidth="1"/>
    <col min="26" max="26" width="13.5546875" customWidth="1"/>
    <col min="27" max="27" width="10.6640625" customWidth="1"/>
    <col min="28" max="28" width="1.6640625" customWidth="1"/>
    <col min="29" max="29" width="11.44140625" customWidth="1"/>
    <col min="30" max="31" width="11" bestFit="1" customWidth="1"/>
    <col min="32" max="32" width="1.6640625" customWidth="1"/>
    <col min="33" max="33" width="11.33203125" bestFit="1" customWidth="1"/>
    <col min="34" max="34" width="13.5546875" bestFit="1" customWidth="1"/>
    <col min="35" max="35" width="10" bestFit="1" customWidth="1"/>
    <col min="36" max="37" width="11.88671875" bestFit="1" customWidth="1"/>
  </cols>
  <sheetData>
    <row r="1" spans="2:34" ht="33" customHeight="1" x14ac:dyDescent="0.25">
      <c r="B1" s="16" t="str">
        <f>IF(COUNTA('1'!B:B) &gt; 2,"Всего продажи",'1'!B3)</f>
        <v>Всего продажи</v>
      </c>
    </row>
    <row r="2" spans="2:34" ht="26.25" customHeight="1" x14ac:dyDescent="0.25">
      <c r="C2" s="7" t="s">
        <v>36</v>
      </c>
      <c r="F2" s="7" t="s">
        <v>31</v>
      </c>
      <c r="J2" s="7" t="s">
        <v>32</v>
      </c>
      <c r="N2" s="7" t="s">
        <v>69</v>
      </c>
      <c r="U2" s="7" t="s">
        <v>53</v>
      </c>
      <c r="Y2" s="7" t="s">
        <v>70</v>
      </c>
      <c r="AC2" s="7" t="s">
        <v>30</v>
      </c>
    </row>
    <row r="3" spans="2:34" x14ac:dyDescent="0.25">
      <c r="C3" s="10" t="s">
        <v>54</v>
      </c>
      <c r="F3" s="10" t="s">
        <v>41</v>
      </c>
      <c r="G3" t="s">
        <v>39</v>
      </c>
      <c r="H3" t="s">
        <v>29</v>
      </c>
      <c r="J3" s="10" t="s">
        <v>41</v>
      </c>
      <c r="K3" t="s">
        <v>28</v>
      </c>
      <c r="L3" t="s">
        <v>38</v>
      </c>
      <c r="N3" s="10" t="s">
        <v>1</v>
      </c>
      <c r="O3" t="s">
        <v>28</v>
      </c>
      <c r="P3" t="s">
        <v>57</v>
      </c>
      <c r="Q3" t="s">
        <v>64</v>
      </c>
      <c r="R3" t="s">
        <v>58</v>
      </c>
      <c r="S3" t="s">
        <v>68</v>
      </c>
      <c r="U3" t="str">
        <f t="shared" ref="U3:V9" si="0">N3</f>
        <v>товар</v>
      </c>
      <c r="V3" t="str">
        <f t="shared" si="0"/>
        <v>продажи</v>
      </c>
      <c r="W3" t="str">
        <f t="shared" ref="W3:W9" si="1">Q3</f>
        <v>вал приб</v>
      </c>
      <c r="Y3" s="10" t="s">
        <v>34</v>
      </c>
      <c r="Z3" s="10" t="s">
        <v>9</v>
      </c>
      <c r="AA3" t="s">
        <v>28</v>
      </c>
      <c r="AC3" s="10" t="s">
        <v>41</v>
      </c>
      <c r="AD3" t="s">
        <v>40</v>
      </c>
      <c r="AE3" t="s">
        <v>26</v>
      </c>
      <c r="AG3" s="10" t="s">
        <v>41</v>
      </c>
      <c r="AH3" t="s">
        <v>62</v>
      </c>
    </row>
    <row r="4" spans="2:34" x14ac:dyDescent="0.25">
      <c r="C4" s="11" t="s">
        <v>55</v>
      </c>
      <c r="D4" s="13">
        <v>40078844.316523679</v>
      </c>
      <c r="F4" s="11" t="s">
        <v>86</v>
      </c>
      <c r="G4" s="13"/>
      <c r="H4" s="13"/>
      <c r="J4" s="11" t="s">
        <v>86</v>
      </c>
      <c r="K4" s="13"/>
      <c r="L4" s="13"/>
      <c r="N4" s="11" t="s">
        <v>45</v>
      </c>
      <c r="O4" s="13">
        <v>22446693</v>
      </c>
      <c r="P4" s="14">
        <v>0.9707248770997845</v>
      </c>
      <c r="Q4" s="13">
        <v>12780757.170000002</v>
      </c>
      <c r="R4" s="14">
        <v>0.8942348227362954</v>
      </c>
      <c r="S4" s="14">
        <v>0.56938263333489714</v>
      </c>
      <c r="U4" t="str">
        <f t="shared" si="0"/>
        <v>Nike</v>
      </c>
      <c r="V4" s="13">
        <f t="shared" si="0"/>
        <v>22446693</v>
      </c>
      <c r="W4" s="13">
        <f t="shared" si="1"/>
        <v>12780757.170000002</v>
      </c>
      <c r="Y4" t="s">
        <v>6</v>
      </c>
      <c r="Z4" t="s">
        <v>43</v>
      </c>
      <c r="AA4" s="13">
        <v>1636649</v>
      </c>
      <c r="AC4" s="11" t="s">
        <v>86</v>
      </c>
      <c r="AD4" s="13">
        <v>38755069</v>
      </c>
      <c r="AE4" s="13">
        <v>40078844.316523656</v>
      </c>
      <c r="AG4" s="11" t="s">
        <v>86</v>
      </c>
      <c r="AH4" s="14"/>
    </row>
    <row r="5" spans="2:34" x14ac:dyDescent="0.25">
      <c r="C5" s="11" t="s">
        <v>40</v>
      </c>
      <c r="D5" s="13">
        <v>38755069</v>
      </c>
      <c r="F5" s="12" t="s">
        <v>14</v>
      </c>
      <c r="G5" s="13">
        <v>2279043.5700000008</v>
      </c>
      <c r="H5" s="13">
        <v>2529023.7013800004</v>
      </c>
      <c r="J5" s="12" t="s">
        <v>14</v>
      </c>
      <c r="K5" s="13">
        <v>4191086</v>
      </c>
      <c r="L5" s="13">
        <v>2279043.5700000008</v>
      </c>
      <c r="N5" s="11" t="s">
        <v>43</v>
      </c>
      <c r="O5" s="13">
        <v>7262011</v>
      </c>
      <c r="P5" s="14">
        <v>0.96642984389535835</v>
      </c>
      <c r="Q5" s="13">
        <v>4090575.8899999997</v>
      </c>
      <c r="R5" s="14">
        <v>0.89566142804842364</v>
      </c>
      <c r="S5" s="14">
        <v>0.56328417706885869</v>
      </c>
      <c r="U5" t="str">
        <f t="shared" si="0"/>
        <v>Adidas</v>
      </c>
      <c r="V5" s="13">
        <f t="shared" si="0"/>
        <v>7262011</v>
      </c>
      <c r="W5" s="13">
        <f t="shared" si="1"/>
        <v>4090575.8899999997</v>
      </c>
      <c r="Y5" t="s">
        <v>6</v>
      </c>
      <c r="Z5" t="s">
        <v>44</v>
      </c>
      <c r="AA5" s="13">
        <v>1611005</v>
      </c>
      <c r="AC5" s="12" t="s">
        <v>14</v>
      </c>
      <c r="AD5" s="13">
        <v>4191086</v>
      </c>
      <c r="AE5" s="13">
        <v>4228562.4807384005</v>
      </c>
      <c r="AG5" s="12" t="s">
        <v>14</v>
      </c>
      <c r="AH5" s="14">
        <v>0.54378353725024986</v>
      </c>
    </row>
    <row r="6" spans="2:34" x14ac:dyDescent="0.25">
      <c r="C6" s="11" t="s">
        <v>57</v>
      </c>
      <c r="D6" s="14">
        <v>0.96697072135940021</v>
      </c>
      <c r="F6" s="12" t="s">
        <v>15</v>
      </c>
      <c r="G6" s="13">
        <v>2236198.5999999992</v>
      </c>
      <c r="H6" s="13">
        <v>2444887.6107700006</v>
      </c>
      <c r="J6" s="12" t="s">
        <v>15</v>
      </c>
      <c r="K6" s="13">
        <v>3922747</v>
      </c>
      <c r="L6" s="13">
        <v>2236198.5999999992</v>
      </c>
      <c r="N6" s="11" t="s">
        <v>44</v>
      </c>
      <c r="O6" s="13">
        <v>6385001</v>
      </c>
      <c r="P6" s="14">
        <v>0.96183426009367123</v>
      </c>
      <c r="Q6" s="13">
        <v>3722169.3899999983</v>
      </c>
      <c r="R6" s="14">
        <v>0.89345716399164055</v>
      </c>
      <c r="S6" s="14">
        <v>0.58295517729754442</v>
      </c>
      <c r="U6" t="str">
        <f t="shared" si="0"/>
        <v>Reebok</v>
      </c>
      <c r="V6" s="13">
        <f t="shared" si="0"/>
        <v>6385001</v>
      </c>
      <c r="W6" s="13">
        <f t="shared" si="1"/>
        <v>3722169.3899999983</v>
      </c>
      <c r="Y6" t="s">
        <v>7</v>
      </c>
      <c r="Z6" t="s">
        <v>43</v>
      </c>
      <c r="AA6" s="13">
        <v>1887852</v>
      </c>
      <c r="AC6" s="12" t="s">
        <v>15</v>
      </c>
      <c r="AD6" s="13">
        <v>3922747</v>
      </c>
      <c r="AE6" s="13">
        <v>4004361.7417980004</v>
      </c>
      <c r="AG6" s="12" t="s">
        <v>15</v>
      </c>
      <c r="AH6" s="14">
        <v>0.57005934871660069</v>
      </c>
    </row>
    <row r="7" spans="2:34" x14ac:dyDescent="0.25">
      <c r="C7" s="11" t="s">
        <v>56</v>
      </c>
      <c r="D7" s="13">
        <v>24954045.982486486</v>
      </c>
      <c r="F7" s="12" t="s">
        <v>16</v>
      </c>
      <c r="G7" s="13">
        <v>2346226.8199999998</v>
      </c>
      <c r="H7" s="13">
        <v>2581510.1408800008</v>
      </c>
      <c r="J7" s="12" t="s">
        <v>16</v>
      </c>
      <c r="K7" s="13">
        <v>3836944</v>
      </c>
      <c r="L7" s="13">
        <v>2346226.8199999998</v>
      </c>
      <c r="N7" s="11" t="s">
        <v>47</v>
      </c>
      <c r="O7" s="13">
        <v>1110941</v>
      </c>
      <c r="P7" s="14">
        <v>0.84714827142689297</v>
      </c>
      <c r="Q7" s="13">
        <v>778759.03</v>
      </c>
      <c r="R7" s="14">
        <v>0.81643484253263809</v>
      </c>
      <c r="S7" s="14">
        <v>0.70099044863768645</v>
      </c>
      <c r="U7" t="str">
        <f t="shared" si="0"/>
        <v>Asics</v>
      </c>
      <c r="V7" s="13">
        <f t="shared" si="0"/>
        <v>1110941</v>
      </c>
      <c r="W7" s="13">
        <f t="shared" si="1"/>
        <v>778759.03</v>
      </c>
      <c r="Y7" t="s">
        <v>7</v>
      </c>
      <c r="Z7" t="s">
        <v>44</v>
      </c>
      <c r="AA7" s="13">
        <v>1389174</v>
      </c>
      <c r="AC7" s="12" t="s">
        <v>16</v>
      </c>
      <c r="AD7" s="13">
        <v>3836944</v>
      </c>
      <c r="AE7" s="13">
        <v>3903843.9496204797</v>
      </c>
      <c r="AG7" s="12" t="s">
        <v>16</v>
      </c>
      <c r="AH7" s="14">
        <v>0.61148320642678122</v>
      </c>
    </row>
    <row r="8" spans="2:34" x14ac:dyDescent="0.25">
      <c r="C8" s="11" t="s">
        <v>39</v>
      </c>
      <c r="D8" s="13">
        <v>22322226.510000005</v>
      </c>
      <c r="F8" s="12" t="s">
        <v>17</v>
      </c>
      <c r="G8" s="13">
        <v>1703362.5399999998</v>
      </c>
      <c r="H8" s="13">
        <v>1896291.9970500006</v>
      </c>
      <c r="J8" s="12" t="s">
        <v>17</v>
      </c>
      <c r="K8" s="13">
        <v>3039094</v>
      </c>
      <c r="L8" s="13">
        <v>1703362.5399999998</v>
      </c>
      <c r="N8" s="11" t="s">
        <v>46</v>
      </c>
      <c r="O8" s="13">
        <v>883232</v>
      </c>
      <c r="P8" s="14">
        <v>0.96869315096816688</v>
      </c>
      <c r="Q8" s="13">
        <v>503375.8000000001</v>
      </c>
      <c r="R8" s="14">
        <v>0.89890942462485479</v>
      </c>
      <c r="S8" s="14">
        <v>0.56992477627622196</v>
      </c>
      <c r="U8" t="str">
        <f t="shared" si="0"/>
        <v>Converse</v>
      </c>
      <c r="V8" s="13">
        <f t="shared" si="0"/>
        <v>883232</v>
      </c>
      <c r="W8" s="13">
        <f t="shared" si="1"/>
        <v>503375.8000000001</v>
      </c>
      <c r="Y8" t="s">
        <v>84</v>
      </c>
      <c r="Z8" t="s">
        <v>43</v>
      </c>
      <c r="AA8" s="13">
        <v>1681759</v>
      </c>
      <c r="AC8" s="12" t="s">
        <v>17</v>
      </c>
      <c r="AD8" s="13">
        <v>3039094</v>
      </c>
      <c r="AE8" s="13">
        <v>3093679.2638750398</v>
      </c>
      <c r="AG8" s="12" t="s">
        <v>17</v>
      </c>
      <c r="AH8" s="14">
        <v>0.56048366388140669</v>
      </c>
    </row>
    <row r="9" spans="2:34" x14ac:dyDescent="0.25">
      <c r="C9" s="11" t="s">
        <v>58</v>
      </c>
      <c r="D9" s="14">
        <v>0.89453335646116972</v>
      </c>
      <c r="F9" s="12" t="s">
        <v>18</v>
      </c>
      <c r="G9" s="13">
        <v>1673552.0099999998</v>
      </c>
      <c r="H9" s="13">
        <v>1859605.2553100002</v>
      </c>
      <c r="J9" s="12" t="s">
        <v>18</v>
      </c>
      <c r="K9" s="13">
        <v>2900550</v>
      </c>
      <c r="L9" s="13">
        <v>1673552.0099999998</v>
      </c>
      <c r="N9" s="11" t="s">
        <v>48</v>
      </c>
      <c r="O9" s="13">
        <v>667191</v>
      </c>
      <c r="P9" s="14">
        <v>1.1514947262647222</v>
      </c>
      <c r="Q9" s="13">
        <v>446589.23000000004</v>
      </c>
      <c r="R9" s="14">
        <v>1.0769433743716834</v>
      </c>
      <c r="S9" s="14">
        <v>0.66935739540851125</v>
      </c>
      <c r="U9" t="str">
        <f t="shared" si="0"/>
        <v>Galosha</v>
      </c>
      <c r="V9" s="13">
        <f t="shared" si="0"/>
        <v>667191</v>
      </c>
      <c r="W9" s="13">
        <f t="shared" si="1"/>
        <v>446589.23000000004</v>
      </c>
      <c r="Y9" t="s">
        <v>84</v>
      </c>
      <c r="Z9" t="s">
        <v>44</v>
      </c>
      <c r="AA9" s="13">
        <v>1633353</v>
      </c>
      <c r="AC9" s="12" t="s">
        <v>18</v>
      </c>
      <c r="AD9" s="13">
        <v>2900550</v>
      </c>
      <c r="AE9" s="13">
        <v>2990313.2302092002</v>
      </c>
      <c r="AG9" s="12" t="s">
        <v>18</v>
      </c>
      <c r="AH9" s="14">
        <v>0.5769774732378341</v>
      </c>
    </row>
    <row r="10" spans="2:34" x14ac:dyDescent="0.25">
      <c r="C10" s="11" t="s">
        <v>61</v>
      </c>
      <c r="D10" s="14">
        <v>0.57598211243024766</v>
      </c>
      <c r="F10" s="12" t="s">
        <v>19</v>
      </c>
      <c r="G10" s="13">
        <v>1405026.1700000004</v>
      </c>
      <c r="H10" s="13">
        <v>1653158.2633334999</v>
      </c>
      <c r="J10" s="12" t="s">
        <v>19</v>
      </c>
      <c r="K10" s="13">
        <v>2500025</v>
      </c>
      <c r="L10" s="13">
        <v>1405026.1700000004</v>
      </c>
      <c r="Y10" t="s">
        <v>85</v>
      </c>
      <c r="Z10" t="s">
        <v>43</v>
      </c>
      <c r="AA10" s="13">
        <v>2055751</v>
      </c>
      <c r="AC10" s="12" t="s">
        <v>19</v>
      </c>
      <c r="AD10" s="13">
        <v>2500025</v>
      </c>
      <c r="AE10" s="13">
        <v>2706770.0330102881</v>
      </c>
      <c r="AG10" s="12" t="s">
        <v>19</v>
      </c>
      <c r="AH10" s="14">
        <v>0.56200484795152061</v>
      </c>
    </row>
    <row r="11" spans="2:34" x14ac:dyDescent="0.25">
      <c r="F11" s="12" t="s">
        <v>20</v>
      </c>
      <c r="G11" s="13">
        <v>1871802.15</v>
      </c>
      <c r="H11" s="13">
        <v>2490923.8465320012</v>
      </c>
      <c r="J11" s="12" t="s">
        <v>20</v>
      </c>
      <c r="K11" s="13">
        <v>3233391</v>
      </c>
      <c r="L11" s="13">
        <v>1871802.15</v>
      </c>
      <c r="V11" s="13"/>
      <c r="W11" s="13"/>
      <c r="Y11" t="s">
        <v>85</v>
      </c>
      <c r="Z11" t="s">
        <v>44</v>
      </c>
      <c r="AA11" s="13">
        <v>1751469</v>
      </c>
      <c r="AC11" s="12" t="s">
        <v>20</v>
      </c>
      <c r="AD11" s="13">
        <v>3233391</v>
      </c>
      <c r="AE11" s="13">
        <v>4009779.3689844478</v>
      </c>
      <c r="AG11" s="12" t="s">
        <v>20</v>
      </c>
      <c r="AH11" s="14">
        <v>0.57889755677553378</v>
      </c>
    </row>
    <row r="12" spans="2:34" x14ac:dyDescent="0.25">
      <c r="F12" s="12" t="s">
        <v>21</v>
      </c>
      <c r="G12" s="13">
        <v>1813207.7</v>
      </c>
      <c r="H12" s="13">
        <v>1786899.1891409999</v>
      </c>
      <c r="J12" s="12" t="s">
        <v>21</v>
      </c>
      <c r="K12" s="13">
        <v>3098934</v>
      </c>
      <c r="L12" s="13">
        <v>1813207.7</v>
      </c>
      <c r="Y12" t="s">
        <v>83</v>
      </c>
      <c r="Z12" t="s">
        <v>45</v>
      </c>
      <c r="AA12" s="13">
        <v>6524867</v>
      </c>
      <c r="AC12" s="12" t="s">
        <v>21</v>
      </c>
      <c r="AD12" s="13">
        <v>3098934</v>
      </c>
      <c r="AE12" s="13">
        <v>2845759.4619094795</v>
      </c>
      <c r="AG12" s="12" t="s">
        <v>21</v>
      </c>
      <c r="AH12" s="14">
        <v>0.58510691095712264</v>
      </c>
    </row>
    <row r="13" spans="2:34" x14ac:dyDescent="0.25">
      <c r="F13" s="12" t="s">
        <v>22</v>
      </c>
      <c r="G13" s="13">
        <v>1776290.4099999997</v>
      </c>
      <c r="H13" s="13">
        <v>1953848.5776700005</v>
      </c>
      <c r="J13" s="12" t="s">
        <v>22</v>
      </c>
      <c r="K13" s="13">
        <v>3053550</v>
      </c>
      <c r="L13" s="13">
        <v>1776290.4099999997</v>
      </c>
      <c r="V13" s="13"/>
      <c r="W13" s="13"/>
      <c r="Y13" t="s">
        <v>83</v>
      </c>
      <c r="Z13" t="s">
        <v>47</v>
      </c>
      <c r="AA13" s="13">
        <v>364251</v>
      </c>
      <c r="AC13" s="12" t="s">
        <v>22</v>
      </c>
      <c r="AD13" s="13">
        <v>3053550</v>
      </c>
      <c r="AE13" s="13">
        <v>3152948.9706237609</v>
      </c>
      <c r="AG13" s="12" t="s">
        <v>22</v>
      </c>
      <c r="AH13" s="14">
        <v>0.58171322231501033</v>
      </c>
    </row>
    <row r="14" spans="2:34" x14ac:dyDescent="0.25">
      <c r="C14" s="10" t="s">
        <v>54</v>
      </c>
      <c r="F14" s="12" t="s">
        <v>23</v>
      </c>
      <c r="G14" s="13">
        <v>1781098.5400000003</v>
      </c>
      <c r="H14" s="13">
        <v>1938602.7607100005</v>
      </c>
      <c r="J14" s="12" t="s">
        <v>23</v>
      </c>
      <c r="K14" s="13">
        <v>2985690</v>
      </c>
      <c r="L14" s="13">
        <v>1781098.5400000003</v>
      </c>
      <c r="Y14" t="s">
        <v>83</v>
      </c>
      <c r="Z14" t="s">
        <v>46</v>
      </c>
      <c r="AA14" s="13">
        <v>279002</v>
      </c>
      <c r="AC14" s="12" t="s">
        <v>23</v>
      </c>
      <c r="AD14" s="13">
        <v>2985690</v>
      </c>
      <c r="AE14" s="13">
        <v>3003806.6409952804</v>
      </c>
      <c r="AG14" s="12" t="s">
        <v>23</v>
      </c>
      <c r="AH14" s="14">
        <v>0.59654503314141794</v>
      </c>
    </row>
    <row r="15" spans="2:34" x14ac:dyDescent="0.25">
      <c r="C15" s="11" t="s">
        <v>40</v>
      </c>
      <c r="D15" s="13">
        <v>38755069</v>
      </c>
      <c r="F15" s="12" t="s">
        <v>24</v>
      </c>
      <c r="G15" s="13">
        <v>1831386.3699999999</v>
      </c>
      <c r="H15" s="13">
        <v>2035799.9460700003</v>
      </c>
      <c r="J15" s="12" t="s">
        <v>24</v>
      </c>
      <c r="K15" s="13">
        <v>3291133</v>
      </c>
      <c r="L15" s="13">
        <v>1831386.3699999999</v>
      </c>
      <c r="Y15" t="s">
        <v>83</v>
      </c>
      <c r="Z15" t="s">
        <v>48</v>
      </c>
      <c r="AA15" s="13">
        <v>222571</v>
      </c>
      <c r="AC15" s="12" t="s">
        <v>24</v>
      </c>
      <c r="AD15" s="13">
        <v>3291133</v>
      </c>
      <c r="AE15" s="13">
        <v>3387212.7844255189</v>
      </c>
      <c r="AG15" s="12" t="s">
        <v>24</v>
      </c>
      <c r="AH15" s="14">
        <v>0.5564607598659792</v>
      </c>
    </row>
    <row r="16" spans="2:34" x14ac:dyDescent="0.25">
      <c r="C16" s="11" t="s">
        <v>59</v>
      </c>
      <c r="D16" s="34">
        <v>1323775.3165236786</v>
      </c>
      <c r="F16" s="12" t="s">
        <v>25</v>
      </c>
      <c r="G16" s="13">
        <v>1605031.6300000001</v>
      </c>
      <c r="H16" s="13">
        <v>1783494.69364</v>
      </c>
      <c r="J16" s="12" t="s">
        <v>25</v>
      </c>
      <c r="K16" s="13">
        <v>2701925</v>
      </c>
      <c r="L16" s="13">
        <v>1605031.6300000001</v>
      </c>
      <c r="Y16" t="s">
        <v>82</v>
      </c>
      <c r="Z16" t="s">
        <v>45</v>
      </c>
      <c r="AA16" s="13">
        <v>7931854</v>
      </c>
      <c r="AC16" s="12" t="s">
        <v>25</v>
      </c>
      <c r="AD16" s="13">
        <v>2701925</v>
      </c>
      <c r="AE16" s="13">
        <v>2751806.3903337591</v>
      </c>
      <c r="AG16" s="12" t="s">
        <v>25</v>
      </c>
      <c r="AH16" s="14">
        <v>0.59403263599100642</v>
      </c>
    </row>
    <row r="17" spans="3:27" x14ac:dyDescent="0.25">
      <c r="Y17" t="s">
        <v>82</v>
      </c>
      <c r="Z17" t="s">
        <v>47</v>
      </c>
      <c r="AA17" s="13">
        <v>378487</v>
      </c>
    </row>
    <row r="18" spans="3:27" x14ac:dyDescent="0.25">
      <c r="Y18" t="s">
        <v>82</v>
      </c>
      <c r="Z18" t="s">
        <v>46</v>
      </c>
      <c r="AA18" s="13">
        <v>299964</v>
      </c>
    </row>
    <row r="19" spans="3:27" x14ac:dyDescent="0.25">
      <c r="C19" s="10" t="s">
        <v>54</v>
      </c>
      <c r="Y19" t="s">
        <v>82</v>
      </c>
      <c r="Z19" t="s">
        <v>48</v>
      </c>
      <c r="AA19" s="13">
        <v>222116</v>
      </c>
    </row>
    <row r="20" spans="3:27" x14ac:dyDescent="0.25">
      <c r="C20" s="11" t="s">
        <v>60</v>
      </c>
      <c r="D20" s="13">
        <v>22322226.510000005</v>
      </c>
      <c r="Y20" t="s">
        <v>8</v>
      </c>
      <c r="Z20" t="s">
        <v>45</v>
      </c>
      <c r="AA20" s="13">
        <v>7989972</v>
      </c>
    </row>
    <row r="21" spans="3:27" x14ac:dyDescent="0.25">
      <c r="C21" s="11" t="s">
        <v>59</v>
      </c>
      <c r="D21" s="34">
        <v>2631819.4724864811</v>
      </c>
      <c r="Y21" t="s">
        <v>8</v>
      </c>
      <c r="Z21" t="s">
        <v>47</v>
      </c>
      <c r="AA21" s="13">
        <v>368203</v>
      </c>
    </row>
    <row r="22" spans="3:27" x14ac:dyDescent="0.25">
      <c r="Y22" t="s">
        <v>8</v>
      </c>
      <c r="Z22" t="s">
        <v>46</v>
      </c>
      <c r="AA22" s="13">
        <v>304266</v>
      </c>
    </row>
    <row r="23" spans="3:27" x14ac:dyDescent="0.25">
      <c r="Y23" t="s">
        <v>8</v>
      </c>
      <c r="Z23" t="s">
        <v>48</v>
      </c>
      <c r="AA23" s="13">
        <v>222504</v>
      </c>
    </row>
    <row r="24" spans="3:27" x14ac:dyDescent="0.25">
      <c r="C24" s="10" t="s">
        <v>54</v>
      </c>
    </row>
    <row r="25" spans="3:27" x14ac:dyDescent="0.25">
      <c r="C25" s="11" t="s">
        <v>39</v>
      </c>
      <c r="D25" s="57">
        <v>22322226.510000005</v>
      </c>
    </row>
    <row r="26" spans="3:27" x14ac:dyDescent="0.25">
      <c r="C26" s="11" t="s">
        <v>87</v>
      </c>
      <c r="D26" s="57">
        <v>16432842.489999995</v>
      </c>
    </row>
    <row r="33" spans="4:4" x14ac:dyDescent="0.25">
      <c r="D33" t="s">
        <v>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CE365-0732-464D-94D3-8D7BA3567D39}">
  <sheetPr>
    <tabColor theme="7"/>
  </sheetPr>
  <dimension ref="B2:C9"/>
  <sheetViews>
    <sheetView showGridLines="0" zoomScaleNormal="100" workbookViewId="0">
      <selection activeCell="H22" sqref="H22"/>
    </sheetView>
  </sheetViews>
  <sheetFormatPr defaultColWidth="8.88671875" defaultRowHeight="14.4" x14ac:dyDescent="0.3"/>
  <cols>
    <col min="1" max="1" width="8.88671875" style="44"/>
    <col min="2" max="2" width="5.109375" style="44" customWidth="1"/>
    <col min="3" max="3" width="50" style="44" customWidth="1"/>
    <col min="4" max="16384" width="8.88671875" style="44"/>
  </cols>
  <sheetData>
    <row r="2" spans="2:3" ht="55.95" customHeight="1" x14ac:dyDescent="0.3"/>
    <row r="3" spans="2:3" ht="35.4" customHeight="1" x14ac:dyDescent="0.3">
      <c r="B3" s="45" t="s">
        <v>74</v>
      </c>
      <c r="C3" s="46"/>
    </row>
    <row r="4" spans="2:3" s="49" customFormat="1" ht="22.95" customHeight="1" x14ac:dyDescent="0.25">
      <c r="B4" s="47"/>
      <c r="C4" s="48" t="s">
        <v>75</v>
      </c>
    </row>
    <row r="5" spans="2:3" s="49" customFormat="1" ht="22.95" customHeight="1" x14ac:dyDescent="0.25">
      <c r="B5" s="47"/>
      <c r="C5" s="48" t="s">
        <v>76</v>
      </c>
    </row>
    <row r="6" spans="2:3" s="49" customFormat="1" ht="22.95" customHeight="1" x14ac:dyDescent="0.25">
      <c r="B6" s="47"/>
      <c r="C6" s="48" t="s">
        <v>77</v>
      </c>
    </row>
    <row r="7" spans="2:3" s="49" customFormat="1" ht="22.95" customHeight="1" x14ac:dyDescent="0.25">
      <c r="B7" s="47"/>
      <c r="C7" s="48" t="s">
        <v>78</v>
      </c>
    </row>
    <row r="8" spans="2:3" s="49" customFormat="1" ht="22.95" customHeight="1" x14ac:dyDescent="0.25">
      <c r="B8" s="47"/>
      <c r="C8" s="48" t="s">
        <v>79</v>
      </c>
    </row>
    <row r="9" spans="2:3" x14ac:dyDescent="0.3">
      <c r="B9" s="46"/>
      <c r="C9" s="46"/>
    </row>
  </sheetData>
  <hyperlinks>
    <hyperlink ref="C4" r:id="rId1" display="https://finalytics.pro/inform/" xr:uid="{2A3759C0-EE79-467A-B62D-2F69F6EB62FC}"/>
    <hyperlink ref="C5" r:id="rId2" display="https://www.youtube.com/salosteysv" xr:uid="{9B91A670-4EAE-4872-8104-F5FAE3ADE379}"/>
    <hyperlink ref="C6" r:id="rId3" display="https://vk.com/finalytics" xr:uid="{5A5084F2-7FE1-4AEE-93F4-4CB590489D50}"/>
    <hyperlink ref="C8" r:id="rId4" display="https://finalytics.pro/pbimail/" xr:uid="{CE6B996D-A0CC-42B8-9D1C-E1310B1BB9F4}"/>
    <hyperlink ref="C7" r:id="rId5" display="https://t.me/finalyticspro" xr:uid="{9DAAE046-67F9-48C4-B922-824A0803BA31}"/>
  </hyperlinks>
  <pageMargins left="0.7" right="0.7" top="0.75" bottom="0.75" header="0.3" footer="0.3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отчет</vt:lpstr>
      <vt:lpstr>данные</vt:lpstr>
      <vt:lpstr>товары</vt:lpstr>
      <vt:lpstr>1</vt:lpstr>
      <vt:lpstr>2</vt:lpstr>
      <vt:lpstr>=) Finalytics.pro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Finalytics.PRO</dc:creator>
  <cp:lastModifiedBy>excel</cp:lastModifiedBy>
  <dcterms:created xsi:type="dcterms:W3CDTF">2019-04-19T08:54:03Z</dcterms:created>
  <dcterms:modified xsi:type="dcterms:W3CDTF">2023-02-28T09:53:35Z</dcterms:modified>
</cp:coreProperties>
</file>