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330"/>
  <workbookPr/>
  <mc:AlternateContent xmlns:mc="http://schemas.openxmlformats.org/markup-compatibility/2006">
    <mc:Choice Requires="x15">
      <x15ac:absPath xmlns:x15ac="http://schemas.microsoft.com/office/spreadsheetml/2010/11/ac" url="C:\Сайт\контент\_Excel Нестандартные диаграммы\прокрутка в диаграмме\"/>
    </mc:Choice>
  </mc:AlternateContent>
  <xr:revisionPtr revIDLastSave="0" documentId="13_ncr:1_{A7CD1171-277C-466D-99B9-2D8387DB35A2}" xr6:coauthVersionLast="47" xr6:coauthVersionMax="47" xr10:uidLastSave="{00000000-0000-0000-0000-000000000000}"/>
  <bookViews>
    <workbookView xWindow="-108" yWindow="-108" windowWidth="30936" windowHeight="16896" xr2:uid="{00000000-000D-0000-FFFF-FFFF00000000}"/>
  </bookViews>
  <sheets>
    <sheet name="Отчет" sheetId="3" r:id="rId1"/>
    <sheet name="ИсходныеДанные" sheetId="1" r:id="rId2"/>
    <sheet name="i" sheetId="4" r:id="rId3"/>
  </sheets>
  <definedNames>
    <definedName name="изображение">OFFSET(ИсходныеДанные!$B$25,строка,0,11,2)</definedName>
    <definedName name="столбец">ИсходныеДанные!$G$24</definedName>
    <definedName name="строка">ИсходныеДанные!$D$24</definedName>
    <definedName name="ЭКРАН">OFFSET(ИсходныеДанные!$B$25,#REF!,0,11,2)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4" i="3" l="1"/>
  <c r="J5" i="3"/>
  <c r="J6" i="3"/>
  <c r="J7" i="3"/>
  <c r="J8" i="3"/>
  <c r="J9" i="3"/>
  <c r="J10" i="3"/>
  <c r="J11" i="3"/>
  <c r="H24" i="1"/>
  <c r="I24" i="1" s="1"/>
  <c r="L4" i="3" s="1"/>
  <c r="I5" i="3"/>
  <c r="I6" i="3"/>
  <c r="I7" i="3"/>
  <c r="I8" i="3"/>
  <c r="I9" i="3"/>
  <c r="I10" i="3"/>
  <c r="I11" i="3"/>
  <c r="K8" i="3" l="1"/>
  <c r="L5" i="3"/>
  <c r="L9" i="3"/>
  <c r="K9" i="3"/>
  <c r="K4" i="3"/>
  <c r="L11" i="3"/>
  <c r="K10" i="3"/>
  <c r="L7" i="3"/>
  <c r="K6" i="3"/>
  <c r="L10" i="3"/>
  <c r="L6" i="3"/>
  <c r="K5" i="3"/>
  <c r="K11" i="3"/>
  <c r="L8" i="3"/>
  <c r="K7" i="3"/>
  <c r="C22" i="1"/>
  <c r="C21" i="1"/>
  <c r="D21" i="1" s="1"/>
  <c r="E21" i="1" s="1"/>
  <c r="F21" i="1" s="1"/>
  <c r="G21" i="1" s="1"/>
  <c r="H21" i="1" s="1"/>
  <c r="I21" i="1" s="1"/>
  <c r="J21" i="1" s="1"/>
  <c r="K21" i="1" s="1"/>
  <c r="L21" i="1" s="1"/>
  <c r="M21" i="1" s="1"/>
  <c r="N21" i="1" s="1"/>
  <c r="C12" i="1"/>
  <c r="D12" i="1" s="1"/>
  <c r="E12" i="1" s="1"/>
  <c r="F12" i="1" s="1"/>
  <c r="G12" i="1" s="1"/>
  <c r="H12" i="1" s="1"/>
  <c r="I12" i="1" s="1"/>
  <c r="J12" i="1" s="1"/>
  <c r="K12" i="1" s="1"/>
  <c r="L12" i="1" s="1"/>
  <c r="M12" i="1" s="1"/>
  <c r="N12" i="1" s="1"/>
  <c r="C13" i="1"/>
  <c r="D13" i="1" s="1"/>
  <c r="E13" i="1" s="1"/>
  <c r="F13" i="1" s="1"/>
  <c r="G13" i="1" s="1"/>
  <c r="H13" i="1" s="1"/>
  <c r="I13" i="1" s="1"/>
  <c r="J13" i="1" s="1"/>
  <c r="K13" i="1" s="1"/>
  <c r="L13" i="1" s="1"/>
  <c r="M13" i="1" s="1"/>
  <c r="N13" i="1" s="1"/>
  <c r="C14" i="1"/>
  <c r="D14" i="1" s="1"/>
  <c r="E14" i="1" s="1"/>
  <c r="F14" i="1" s="1"/>
  <c r="G14" i="1" s="1"/>
  <c r="H14" i="1" s="1"/>
  <c r="I14" i="1" s="1"/>
  <c r="J14" i="1" s="1"/>
  <c r="K14" i="1" s="1"/>
  <c r="L14" i="1" s="1"/>
  <c r="M14" i="1" s="1"/>
  <c r="N14" i="1" s="1"/>
  <c r="C15" i="1"/>
  <c r="D15" i="1" s="1"/>
  <c r="E15" i="1" s="1"/>
  <c r="F15" i="1" s="1"/>
  <c r="G15" i="1" s="1"/>
  <c r="H15" i="1" s="1"/>
  <c r="I15" i="1" s="1"/>
  <c r="J15" i="1" s="1"/>
  <c r="K15" i="1" s="1"/>
  <c r="L15" i="1" s="1"/>
  <c r="M15" i="1" s="1"/>
  <c r="N15" i="1" s="1"/>
  <c r="C16" i="1"/>
  <c r="D16" i="1" s="1"/>
  <c r="E16" i="1" s="1"/>
  <c r="F16" i="1" s="1"/>
  <c r="G16" i="1" s="1"/>
  <c r="H16" i="1" s="1"/>
  <c r="I16" i="1" s="1"/>
  <c r="J16" i="1" s="1"/>
  <c r="K16" i="1" s="1"/>
  <c r="L16" i="1" s="1"/>
  <c r="M16" i="1" s="1"/>
  <c r="N16" i="1" s="1"/>
  <c r="C17" i="1"/>
  <c r="D17" i="1" s="1"/>
  <c r="E17" i="1" s="1"/>
  <c r="F17" i="1" s="1"/>
  <c r="G17" i="1" s="1"/>
  <c r="H17" i="1" s="1"/>
  <c r="I17" i="1" s="1"/>
  <c r="J17" i="1" s="1"/>
  <c r="K17" i="1" s="1"/>
  <c r="L17" i="1" s="1"/>
  <c r="M17" i="1" s="1"/>
  <c r="N17" i="1" s="1"/>
  <c r="C18" i="1"/>
  <c r="D18" i="1" s="1"/>
  <c r="E18" i="1" s="1"/>
  <c r="F18" i="1" s="1"/>
  <c r="G18" i="1" s="1"/>
  <c r="H18" i="1" s="1"/>
  <c r="I18" i="1" s="1"/>
  <c r="J18" i="1" s="1"/>
  <c r="K18" i="1" s="1"/>
  <c r="L18" i="1" s="1"/>
  <c r="M18" i="1" s="1"/>
  <c r="N18" i="1" s="1"/>
</calcChain>
</file>

<file path=xl/sharedStrings.xml><?xml version="1.0" encoding="utf-8"?>
<sst xmlns="http://schemas.openxmlformats.org/spreadsheetml/2006/main" count="71" uniqueCount="57">
  <si>
    <t>Доходы подразделений</t>
  </si>
  <si>
    <t>Санкт-Петербург</t>
  </si>
  <si>
    <t>Нижний Новгород</t>
  </si>
  <si>
    <t>Красноярск</t>
  </si>
  <si>
    <t>Екатеринбург</t>
  </si>
  <si>
    <t>Новосибирск</t>
  </si>
  <si>
    <t>Москва</t>
  </si>
  <si>
    <t>Прочее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</si>
  <si>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</si>
  <si>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</si>
  <si>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</si>
  <si>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</si>
  <si>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</si>
  <si>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</si>
  <si>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</si>
  <si>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</si>
  <si>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</si>
  <si>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</si>
  <si>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</si>
  <si>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</si>
  <si>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MAX</t>
  </si>
  <si>
    <t>данные по городу</t>
  </si>
  <si>
    <t>среднее по городу</t>
  </si>
  <si>
    <t>среднее по всем городам</t>
  </si>
  <si>
    <t>Выбор городов</t>
  </si>
  <si>
    <t>Данные в виде спарклайнов</t>
  </si>
  <si>
    <t>www.finalytics.pro</t>
  </si>
  <si>
    <t>Станислав Салостей</t>
  </si>
  <si>
    <t>янв</t>
  </si>
  <si>
    <t>фев</t>
  </si>
  <si>
    <t>мар</t>
  </si>
  <si>
    <t>апр</t>
  </si>
  <si>
    <t>май</t>
  </si>
  <si>
    <t>июн</t>
  </si>
  <si>
    <t>июл</t>
  </si>
  <si>
    <t>авг</t>
  </si>
  <si>
    <t>сен</t>
  </si>
  <si>
    <t>окт</t>
  </si>
  <si>
    <t>ноя</t>
  </si>
  <si>
    <t>дек</t>
  </si>
  <si>
    <r>
      <rPr>
        <sz val="11"/>
        <color theme="0"/>
        <rFont val="Segoe UI"/>
        <family val="2"/>
        <charset val="204"/>
      </rPr>
      <t>Директор компании</t>
    </r>
    <r>
      <rPr>
        <sz val="11"/>
        <color rgb="FF00B0F0"/>
        <rFont val="Segoe UI"/>
        <family val="2"/>
        <charset val="204"/>
      </rPr>
      <t xml:space="preserve"> Finalytics.PRO</t>
    </r>
  </si>
  <si>
    <t>Партнер Microsoft</t>
  </si>
  <si>
    <t>Консультант по созданию интерактивной отчетности</t>
  </si>
  <si>
    <t>Тренер по бизнес-анализу, Excel и Power BI</t>
  </si>
  <si>
    <t>Действующий автор статей для деловых журналов</t>
  </si>
  <si>
    <t>Автор блогов и информационных ресурсов</t>
  </si>
  <si>
    <t>Финансовый анализ в Excel и Power BI (vk.com/finalytics)</t>
  </si>
  <si>
    <t>Канал YouTube</t>
  </si>
  <si>
    <t>www.finalytics.pro | SalosteySV@finalytics.pro | +7 913 388 7176</t>
  </si>
  <si>
    <t>Станислав Салостей | Прокрутка в Excel</t>
  </si>
  <si>
    <t>Чтобы лучше узнать Excel и Power BI приходите на наши семинары</t>
  </si>
  <si>
    <t>Finalytics.PRO</t>
  </si>
  <si>
    <t>Полосы прокрутки на листе Excel</t>
  </si>
  <si>
    <t>info@finalytics.pro</t>
  </si>
  <si>
    <t>и Power BI</t>
  </si>
  <si>
    <t>Обучение Excel</t>
  </si>
  <si>
    <t>Полезные материалы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</si>
</sst>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Segoe UI Light"/>
      <family val="2"/>
      <charset val="204"/>
    </font>
    <font>
      <sz val="11"/>
      <name val="Segoe UI Light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22"/>
      <color theme="7"/>
      <name val="Segoe UI Light"/>
      <family val="2"/>
      <charset val="204"/>
    </font>
    <font>
      <sz val="11"/>
      <color theme="10"/>
      <name val="Segoe UI"/>
      <family val="2"/>
      <charset val="204"/>
    </font>
    <font>
      <sz val="11"/>
      <color theme="0"/>
      <name val="Segoe UI"/>
      <family val="2"/>
      <charset val="204"/>
    </font>
    <font>
      <sz val="11"/>
      <color rgb="FF00B0F0"/>
      <name val="Segoe UI"/>
      <family val="2"/>
      <charset val="204"/>
    </font>
    <font>
      <sz val="12"/>
      <color rgb="FFD9D9D9"/>
      <name val="Segoe UI"/>
      <family val="2"/>
      <charset val="204"/>
    </font>
    <font>
      <sz val="16"/>
      <color theme="1"/>
      <name val="Calibri Light"/>
      <family val="2"/>
      <charset val="204"/>
    </font>
    <font>
      <sz val="16"/>
      <color theme="1" tint="0.34998626667073579"/>
      <name val="Calibri Light"/>
      <family val="2"/>
      <charset val="204"/>
    </font>
    <font>
      <sz val="16"/>
      <color theme="1"/>
      <name val="Calibri"/>
      <family val="2"/>
      <charset val="204"/>
      <scheme val="minor"/>
    </font>
    <font>
      <sz val="16"/>
      <color theme="0"/>
      <name val="Segoe UI Light"/>
      <family val="2"/>
      <charset val="204"/>
    </font>
    <font>
      <sz val="16"/>
      <name val="Calibri Light"/>
      <family val="2"/>
      <charset val="204"/>
    </font>
    <font>
      <sz val="9"/>
      <color theme="4" tint="-0.499984740745262"/>
      <name val="Segoe UI Light"/>
      <family val="2"/>
      <charset val="204"/>
    </font>
    <font>
      <sz val="10"/>
      <name val="Segoe UI Light"/>
      <family val="2"/>
      <charset val="204"/>
    </font>
    <font>
      <sz val="10"/>
      <color theme="1"/>
      <name val="Segoe UI Light"/>
      <family val="2"/>
      <charset val="204"/>
    </font>
    <font>
      <sz val="16"/>
      <name val="Segoe UI Light"/>
      <family val="2"/>
      <charset val="204"/>
    </font>
    <font>
      <sz val="14"/>
      <name val="Segoe UI Light"/>
      <family val="2"/>
      <charset val="204"/>
    </font>
    <font>
      <u/>
      <sz val="11"/>
      <color theme="10"/>
      <name val="Segoe UI Light"/>
      <family val="2"/>
      <charset val="204"/>
    </font>
    <font>
      <sz val="9"/>
      <color theme="1"/>
      <name val="Segoe UI Light"/>
      <family val="2"/>
      <charset val="204"/>
    </font>
  </fonts>
  <fills count="11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CFCF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2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 style="thin">
        <color theme="4"/>
      </left>
      <right/>
      <top/>
      <bottom/>
      <diagonal/>
    </border>
    <border>
      <left/>
      <right style="thin">
        <color theme="4"/>
      </right>
      <top/>
      <bottom/>
      <diagonal/>
    </border>
    <border>
      <left style="thin">
        <color theme="4"/>
      </left>
      <right/>
      <top/>
      <bottom style="thin">
        <color theme="4"/>
      </bottom>
      <diagonal/>
    </border>
    <border>
      <left/>
      <right/>
      <top/>
      <bottom style="thin">
        <color theme="4"/>
      </bottom>
      <diagonal/>
    </border>
    <border>
      <left/>
      <right style="thin">
        <color theme="4"/>
      </right>
      <top/>
      <bottom style="thin">
        <color theme="4"/>
      </bottom>
      <diagonal/>
    </border>
    <border>
      <left style="thin">
        <color theme="4" tint="0.39991454817346722"/>
      </left>
      <right/>
      <top/>
      <bottom/>
      <diagonal/>
    </border>
    <border>
      <left/>
      <right style="thin">
        <color theme="4" tint="0.39991454817346722"/>
      </right>
      <top/>
      <bottom/>
      <diagonal/>
    </border>
    <border>
      <left style="thin">
        <color theme="4" tint="0.39991454817346722"/>
      </left>
      <right/>
      <top/>
      <bottom style="thin">
        <color theme="4" tint="0.39991454817346722"/>
      </bottom>
      <diagonal/>
    </border>
    <border>
      <left/>
      <right/>
      <top/>
      <bottom style="thin">
        <color theme="4" tint="0.39991454817346722"/>
      </bottom>
      <diagonal/>
    </border>
    <border>
      <left/>
      <right style="thin">
        <color theme="4" tint="0.39991454817346722"/>
      </right>
      <top/>
      <bottom style="thin">
        <color theme="4" tint="0.39991454817346722"/>
      </bottom>
      <diagonal/>
    </border>
    <border>
      <left style="thin">
        <color theme="4" tint="0.39991454817346722"/>
      </left>
      <right/>
      <top style="thin">
        <color theme="4" tint="0.39991454817346722"/>
      </top>
      <bottom style="thin">
        <color theme="0" tint="-0.14996795556505021"/>
      </bottom>
      <diagonal/>
    </border>
    <border>
      <left/>
      <right/>
      <top style="thin">
        <color theme="4" tint="0.39991454817346722"/>
      </top>
      <bottom style="thin">
        <color theme="0" tint="-0.14996795556505021"/>
      </bottom>
      <diagonal/>
    </border>
    <border>
      <left/>
      <right style="thin">
        <color theme="4" tint="0.39991454817346722"/>
      </right>
      <top style="thin">
        <color theme="4" tint="0.39991454817346722"/>
      </top>
      <bottom style="thin">
        <color theme="0" tint="-0.14996795556505021"/>
      </bottom>
      <diagonal/>
    </border>
  </borders>
  <cellStyleXfs count="3">
    <xf numFmtId="0" fontId="0" fillId="0" borderId="0"/>
    <xf numFmtId="0" fontId="1" fillId="0" borderId="0"/>
    <xf numFmtId="0" fontId="4" fillId="0" borderId="0" applyNumberFormat="0" applyFill="0" applyBorder="0" applyAlignment="0" applyProtection="0"/>
  </cellStyleXfs>
  <cellXfs count="67">
    <xf numFmtId="0" fontId="0" fillId="0" borderId="0" xfId="0"/>
    <xf numFmtId="0" fontId="1" fillId="0" borderId="0" xfId="1"/>
    <xf numFmtId="0" fontId="1" fillId="0" borderId="0" xfId="1" applyBorder="1"/>
    <xf numFmtId="0" fontId="2" fillId="0" borderId="0" xfId="0" applyFont="1"/>
    <xf numFmtId="0" fontId="2" fillId="0" borderId="16" xfId="0" applyFont="1" applyBorder="1"/>
    <xf numFmtId="0" fontId="2" fillId="0" borderId="0" xfId="0" applyFont="1" applyBorder="1"/>
    <xf numFmtId="0" fontId="2" fillId="0" borderId="17" xfId="0" applyFont="1" applyBorder="1"/>
    <xf numFmtId="0" fontId="2" fillId="0" borderId="0" xfId="1" applyFont="1" applyBorder="1"/>
    <xf numFmtId="0" fontId="2" fillId="0" borderId="18" xfId="0" applyFont="1" applyBorder="1"/>
    <xf numFmtId="0" fontId="2" fillId="0" borderId="19" xfId="0" applyFont="1" applyBorder="1"/>
    <xf numFmtId="0" fontId="1" fillId="0" borderId="19" xfId="1" applyBorder="1"/>
    <xf numFmtId="0" fontId="2" fillId="0" borderId="20" xfId="0" applyFont="1" applyBorder="1"/>
    <xf numFmtId="3" fontId="2" fillId="4" borderId="0" xfId="1" applyNumberFormat="1" applyFont="1" applyFill="1" applyBorder="1"/>
    <xf numFmtId="3" fontId="2" fillId="4" borderId="24" xfId="1" applyNumberFormat="1" applyFont="1" applyFill="1" applyBorder="1"/>
    <xf numFmtId="3" fontId="2" fillId="0" borderId="0" xfId="1" applyNumberFormat="1" applyFont="1" applyBorder="1"/>
    <xf numFmtId="0" fontId="0" fillId="7" borderId="0" xfId="0" applyFill="1"/>
    <xf numFmtId="0" fontId="5" fillId="7" borderId="0" xfId="0" applyFont="1" applyFill="1"/>
    <xf numFmtId="0" fontId="2" fillId="7" borderId="0" xfId="0" applyFont="1" applyFill="1"/>
    <xf numFmtId="0" fontId="6" fillId="7" borderId="0" xfId="2" applyFont="1" applyFill="1" applyAlignment="1">
      <alignment vertical="center"/>
    </xf>
    <xf numFmtId="0" fontId="9" fillId="7" borderId="0" xfId="0" applyFont="1" applyFill="1" applyAlignment="1">
      <alignment vertical="center"/>
    </xf>
    <xf numFmtId="0" fontId="8" fillId="7" borderId="0" xfId="2" applyFont="1" applyFill="1" applyAlignment="1">
      <alignment horizontal="left" indent="2"/>
    </xf>
    <xf numFmtId="0" fontId="0" fillId="8" borderId="0" xfId="0" applyFill="1"/>
    <xf numFmtId="0" fontId="10" fillId="8" borderId="0" xfId="0" applyFont="1" applyFill="1"/>
    <xf numFmtId="0" fontId="11" fillId="8" borderId="0" xfId="0" applyFont="1" applyFill="1"/>
    <xf numFmtId="0" fontId="12" fillId="8" borderId="0" xfId="0" applyFont="1" applyFill="1"/>
    <xf numFmtId="0" fontId="10" fillId="8" borderId="0" xfId="0" applyFont="1" applyFill="1" applyAlignment="1">
      <alignment vertical="top"/>
    </xf>
    <xf numFmtId="0" fontId="0" fillId="9" borderId="0" xfId="0" applyFill="1"/>
    <xf numFmtId="0" fontId="13" fillId="9" borderId="0" xfId="0" applyFont="1" applyFill="1" applyAlignment="1">
      <alignment horizontal="centerContinuous"/>
    </xf>
    <xf numFmtId="0" fontId="14" fillId="8" borderId="0" xfId="0" applyFont="1" applyFill="1"/>
    <xf numFmtId="0" fontId="15" fillId="4" borderId="21" xfId="1" applyFont="1" applyFill="1" applyBorder="1" applyAlignment="1">
      <alignment horizontal="right"/>
    </xf>
    <xf numFmtId="0" fontId="15" fillId="4" borderId="23" xfId="1" applyFont="1" applyFill="1" applyBorder="1" applyAlignment="1">
      <alignment horizontal="right"/>
    </xf>
    <xf numFmtId="0" fontId="16" fillId="2" borderId="26" xfId="1" applyFont="1" applyFill="1" applyBorder="1" applyAlignment="1">
      <alignment horizontal="left" indent="1"/>
    </xf>
    <xf numFmtId="0" fontId="17" fillId="2" borderId="27" xfId="1" applyFont="1" applyFill="1" applyBorder="1" applyAlignment="1">
      <alignment horizontal="left"/>
    </xf>
    <xf numFmtId="0" fontId="17" fillId="2" borderId="27" xfId="1" applyFont="1" applyFill="1" applyBorder="1" applyAlignment="1">
      <alignment horizontal="right"/>
    </xf>
    <xf numFmtId="0" fontId="17" fillId="2" borderId="28" xfId="1" applyFont="1" applyFill="1" applyBorder="1" applyAlignment="1">
      <alignment horizontal="right"/>
    </xf>
    <xf numFmtId="0" fontId="3" fillId="0" borderId="0" xfId="0" applyFont="1" applyAlignment="1">
      <alignment vertical="center"/>
    </xf>
    <xf numFmtId="0" fontId="18" fillId="10" borderId="13" xfId="0" applyFont="1" applyFill="1" applyBorder="1" applyAlignment="1">
      <alignment horizontal="left" vertical="center" indent="3"/>
    </xf>
    <xf numFmtId="0" fontId="19" fillId="10" borderId="14" xfId="0" applyFont="1" applyFill="1" applyBorder="1" applyAlignment="1">
      <alignment vertical="center"/>
    </xf>
    <xf numFmtId="0" fontId="18" fillId="10" borderId="15" xfId="0" applyFont="1" applyFill="1" applyBorder="1" applyAlignment="1">
      <alignment horizontal="right" vertical="center" indent="3"/>
    </xf>
    <xf numFmtId="0" fontId="2" fillId="0" borderId="0" xfId="1" applyFont="1"/>
    <xf numFmtId="3" fontId="2" fillId="0" borderId="0" xfId="1" applyNumberFormat="1" applyFont="1"/>
    <xf numFmtId="0" fontId="2" fillId="0" borderId="1" xfId="1" applyFont="1" applyBorder="1"/>
    <xf numFmtId="3" fontId="2" fillId="0" borderId="12" xfId="1" quotePrefix="1" applyNumberFormat="1" applyFont="1" applyBorder="1" applyAlignment="1">
      <alignment horizontal="center"/>
    </xf>
    <xf numFmtId="3" fontId="2" fillId="0" borderId="3" xfId="1" quotePrefix="1" applyNumberFormat="1" applyFont="1" applyBorder="1" applyAlignment="1">
      <alignment horizontal="center"/>
    </xf>
    <xf numFmtId="0" fontId="2" fillId="0" borderId="5" xfId="1" applyFont="1" applyBorder="1"/>
    <xf numFmtId="3" fontId="2" fillId="0" borderId="2" xfId="1" applyNumberFormat="1" applyFont="1" applyBorder="1"/>
    <xf numFmtId="3" fontId="2" fillId="0" borderId="3" xfId="1" applyNumberFormat="1" applyFont="1" applyBorder="1"/>
    <xf numFmtId="3" fontId="2" fillId="0" borderId="4" xfId="1" applyNumberFormat="1" applyFont="1" applyBorder="1"/>
    <xf numFmtId="3" fontId="2" fillId="0" borderId="6" xfId="1" applyNumberFormat="1" applyFont="1" applyBorder="1"/>
    <xf numFmtId="3" fontId="2" fillId="0" borderId="7" xfId="1" applyNumberFormat="1" applyFont="1" applyBorder="1"/>
    <xf numFmtId="0" fontId="2" fillId="0" borderId="8" xfId="1" applyFont="1" applyBorder="1"/>
    <xf numFmtId="3" fontId="2" fillId="0" borderId="9" xfId="1" applyNumberFormat="1" applyFont="1" applyBorder="1"/>
    <xf numFmtId="3" fontId="2" fillId="0" borderId="1" xfId="1" applyNumberFormat="1" applyFont="1" applyBorder="1"/>
    <xf numFmtId="3" fontId="2" fillId="0" borderId="10" xfId="1" applyNumberFormat="1" applyFont="1" applyBorder="1"/>
    <xf numFmtId="0" fontId="2" fillId="0" borderId="12" xfId="1" applyFont="1" applyBorder="1"/>
    <xf numFmtId="0" fontId="2" fillId="0" borderId="11" xfId="1" applyFont="1" applyBorder="1"/>
    <xf numFmtId="0" fontId="2" fillId="3" borderId="0" xfId="1" applyFont="1" applyFill="1"/>
    <xf numFmtId="3" fontId="2" fillId="3" borderId="0" xfId="1" applyNumberFormat="1" applyFont="1" applyFill="1"/>
    <xf numFmtId="3" fontId="2" fillId="6" borderId="0" xfId="1" applyNumberFormat="1" applyFont="1" applyFill="1"/>
    <xf numFmtId="3" fontId="2" fillId="5" borderId="0" xfId="1" applyNumberFormat="1" applyFont="1" applyFill="1"/>
    <xf numFmtId="0" fontId="2" fillId="5" borderId="0" xfId="1" applyFont="1" applyFill="1" applyAlignment="1">
      <alignment horizontal="left" indent="1"/>
    </xf>
    <xf numFmtId="0" fontId="20" fillId="5" borderId="0" xfId="2" applyFont="1" applyFill="1" applyAlignment="1">
      <alignment horizontal="left" indent="1"/>
    </xf>
    <xf numFmtId="3" fontId="2" fillId="5" borderId="0" xfId="1" applyNumberFormat="1" applyFont="1" applyFill="1" applyAlignment="1">
      <alignment horizontal="left" indent="1"/>
    </xf>
    <xf numFmtId="3" fontId="21" fillId="0" borderId="0" xfId="1" applyNumberFormat="1" applyFont="1" applyBorder="1"/>
    <xf numFmtId="3" fontId="21" fillId="0" borderId="22" xfId="1" applyNumberFormat="1" applyFont="1" applyBorder="1"/>
    <xf numFmtId="3" fontId="21" fillId="0" borderId="24" xfId="1" applyNumberFormat="1" applyFont="1" applyBorder="1"/>
    <xf numFmtId="3" fontId="21" fillId="0" borderId="25" xfId="1" applyNumberFormat="1" applyFont="1" applyBorder="1"/>
  </cellXfs>
  <cellStyles count="3">
    <cellStyle name="Гиперссылка" xfId="2" builtinId="8"/>
    <cellStyle name="Обычный" xfId="0" builtinId="0"/>
    <cellStyle name="Обычный 2" xfId="1" xr:uid="{00000000-0005-0000-0000-000001000000}"/>
  </cellStyles>
  <dxfs count="1">
    <dxf>
      <fill>
        <patternFill>
          <bgColor theme="0" tint="-4.9989318521683403E-2"/>
        </patternFill>
      </fill>
    </dxf>
  </dxfs>
  <tableStyles count="0" defaultTableStyle="TableStyleMedium2" defaultPivotStyle="PivotStyleLight16"/>
  <colors>
    <mruColors>
      <color rgb="FFD5F4FF"/>
      <color rgb="FFAFEAFF"/>
      <color rgb="FFA1BDDF"/>
      <color rgb="FFFCB6B8"/>
      <color rgb="FFFCFCFC"/>
      <color rgb="FFF8F8F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832294116420752"/>
          <c:y val="0.19463168698751424"/>
          <c:w val="0.79950294293125679"/>
          <c:h val="0.62952098442381654"/>
        </c:manualLayout>
      </c:layout>
      <c:lineChart>
        <c:grouping val="standard"/>
        <c:varyColors val="0"/>
        <c:ser>
          <c:idx val="0"/>
          <c:order val="0"/>
          <c:tx>
            <c:strRef>
              <c:f>ИсходныеДанные!$B$20</c:f>
              <c:strCache>
                <c:ptCount val="1"/>
                <c:pt idx="0">
                  <c:v>данные по городу</c:v>
                </c:pt>
              </c:strCache>
            </c:strRef>
          </c:tx>
          <c:spPr>
            <a:ln w="28575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ИсходныеДанные!$C$2:$N$2</c:f>
              <c:strCache>
                <c:ptCount val="12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strCache>
            </c:strRef>
          </c:cat>
          <c:val>
            <c:numRef>
              <c:f>ИсходныеДанные!$C$10</c:f>
              <c:numCache>
                <c:formatCode>#,##0</c:formatCode>
                <c:ptCount val="1"/>
                <c:pt idx="0">
                  <c:v>60225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EB-410D-9357-207DBA2CB759}"/>
            </c:ext>
          </c:extLst>
        </c:ser>
        <c:ser>
          <c:idx val="1"/>
          <c:order val="1"/>
          <c:tx>
            <c:strRef>
              <c:f>ИсходныеДанные!$C$20</c:f>
              <c:strCache>
                <c:ptCount val="1"/>
                <c:pt idx="0">
                  <c:v>среднее по городу</c:v>
                </c:pt>
              </c:strCache>
            </c:strRef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ИсходныеДанные!$C$2:$N$2</c:f>
              <c:strCache>
                <c:ptCount val="12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strCache>
            </c:strRef>
          </c:cat>
          <c:val>
            <c:numRef>
              <c:f>ИсходныеДанные!$C$18</c:f>
              <c:numCache>
                <c:formatCode>#,##0</c:formatCode>
                <c:ptCount val="1"/>
                <c:pt idx="0">
                  <c:v>32904.583333333336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EB-410D-9357-207DBA2CB759}"/>
            </c:ext>
          </c:extLst>
        </c:ser>
        <c:ser>
          <c:idx val="3"/>
          <c:order val="2"/>
          <c:tx>
            <c:strRef>
              <c:f>ИсходныеДанные!$B$21</c:f>
              <c:strCache>
                <c:ptCount val="1"/>
                <c:pt idx="0">
                  <c:v>среднее по всем городам</c:v>
                </c:pt>
              </c:strCache>
            </c:strRef>
          </c:tx>
          <c:spPr>
            <a:ln w="19050" cap="rnd">
              <a:solidFill>
                <a:schemeClr val="accent5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ИсходныеДанные!$C$2:$N$2</c:f>
              <c:strCache>
                <c:ptCount val="12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strCache>
            </c:strRef>
          </c:cat>
          <c:val>
            <c:numRef>
              <c:f>ИсходныеДанные!$C$21</c:f>
              <c:numCache>
                <c:formatCode>#,##0</c:formatCode>
                <c:ptCount val="1"/>
                <c:pt idx="0">
                  <c:v>50286.011904761908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EB-410D-9357-207DBA2CB759}"/>
            </c:ext>
          </c:extLst>
        </c:ser>
        <c:ser>
          <c:idx val="4"/>
          <c:order val="3"/>
          <c:tx>
            <c:strRef>
              <c:f>ИсходныеДанные!$B$22</c:f>
              <c:strCache>
                <c:ptCount val="1"/>
                <c:pt idx="0">
                  <c:v>MAX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ИсходныеДанные!$C$2:$N$2</c:f>
              <c:strCache>
                <c:ptCount val="12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strCache>
            </c:strRef>
          </c:cat>
          <c:val>
            <c:numRef>
              <c:f>ИсходныеДанные!$C$22:$N$22</c:f>
              <c:numCache>
                <c:formatCode>#,##0</c:formatCode>
                <c:ptCount val="12"/>
                <c:pt idx="0">
                  <c:v>98034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9EB-410D-9357-207DBA2CB7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521722064"/>
        <c:axId val="-1521718256"/>
      </c:lineChart>
      <c:catAx>
        <c:axId val="-152172206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521718256"/>
        <c:crosses val="autoZero"/>
        <c:auto val="1"/>
        <c:lblAlgn val="ctr"/>
        <c:lblOffset val="100"/>
        <c:noMultiLvlLbl val="0"/>
      </c:catAx>
      <c:valAx>
        <c:axId val="-15217182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-1521722064"/>
        <c:crosses val="autoZero"/>
        <c:crossBetween val="between"/>
        <c:dispUnits>
          <c:builtInUnit val="thousands"/>
        </c:dispUnits>
      </c:valAx>
      <c:spPr>
        <a:noFill/>
        <a:ln w="25400">
          <a:noFill/>
        </a:ln>
        <a:effectLst/>
      </c:spPr>
    </c:plotArea>
    <c:legend>
      <c:legendPos val="t"/>
      <c:legendEntry>
        <c:idx val="3"/>
        <c:delete val="1"/>
      </c:legendEntry>
      <c:layout>
        <c:manualLayout>
          <c:xMode val="edge"/>
          <c:yMode val="edge"/>
          <c:x val="0"/>
          <c:y val="0.11346971838442031"/>
          <c:w val="1"/>
          <c:h val="0.880350952151738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Light" panose="020B0502040204020203" pitchFamily="34" charset="0"/>
              <a:ea typeface="+mn-ea"/>
              <a:cs typeface="Segoe UI Light" panose="020B0502040204020203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ИсходныеДанные!$B$12</c:f>
          <c:strCache>
            <c:ptCount val="1"/>
            <c:pt idx="0">
              <c:v>Санкт-Петербург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0.14832294116420752"/>
          <c:y val="0.19463168698751424"/>
          <c:w val="0.79950294293125679"/>
          <c:h val="0.62952098442381654"/>
        </c:manualLayout>
      </c:layout>
      <c:lineChart>
        <c:grouping val="standard"/>
        <c:varyColors val="0"/>
        <c:ser>
          <c:idx val="0"/>
          <c:order val="0"/>
          <c:tx>
            <c:strRef>
              <c:f>ИсходныеДанные!$B$4</c:f>
              <c:strCache>
                <c:ptCount val="1"/>
                <c:pt idx="0">
                  <c:v>Санкт-Петербург</c:v>
                </c:pt>
              </c:strCache>
            </c:strRef>
          </c:tx>
          <c:spPr>
            <a:ln w="28575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ИсходныеДанные!$C$2:$N$2</c:f>
              <c:strCache>
                <c:ptCount val="12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strCache>
            </c:strRef>
          </c:cat>
          <c:val>
            <c:numRef>
              <c:f>ИсходныеДанные!$C$4:$N$4</c:f>
              <c:numCache>
                <c:formatCode>#,##0</c:formatCode>
                <c:ptCount val="12"/>
                <c:pt idx="0">
                  <c:v>55524</c:v>
                </c:pt>
                <c:pt idx="1">
                  <c:v>77635</c:v>
                </c:pt>
                <c:pt idx="2">
                  <c:v>83676</c:v>
                </c:pt>
                <c:pt idx="3">
                  <c:v>67810</c:v>
                </c:pt>
                <c:pt idx="4">
                  <c:v>80511</c:v>
                </c:pt>
                <c:pt idx="5">
                  <c:v>51477</c:v>
                </c:pt>
                <c:pt idx="6">
                  <c:v>38244</c:v>
                </c:pt>
                <c:pt idx="7">
                  <c:v>58314</c:v>
                </c:pt>
                <c:pt idx="8">
                  <c:v>28862</c:v>
                </c:pt>
                <c:pt idx="9">
                  <c:v>19325</c:v>
                </c:pt>
                <c:pt idx="10">
                  <c:v>88491</c:v>
                </c:pt>
                <c:pt idx="11">
                  <c:v>68701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94-40BE-80EC-033513CFA20C}"/>
            </c:ext>
          </c:extLst>
        </c:ser>
        <c:ser>
          <c:idx val="1"/>
          <c:order val="1"/>
          <c:tx>
            <c:strRef>
              <c:f>ИсходныеДанные!$B$12</c:f>
              <c:strCache>
                <c:ptCount val="1"/>
                <c:pt idx="0">
                  <c:v>Санкт-Петербург</c:v>
                </c:pt>
              </c:strCache>
            </c:strRef>
          </c:tx>
          <c:spPr>
            <a:ln w="19050" cap="rnd">
              <a:solidFill>
                <a:schemeClr val="bg2">
                  <a:lumMod val="5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ИсходныеДанные!$C$2:$N$2</c:f>
              <c:strCache>
                <c:ptCount val="12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strCache>
            </c:strRef>
          </c:cat>
          <c:val>
            <c:numRef>
              <c:f>ИсходныеДанные!$C$12:$N$12</c:f>
              <c:numCache>
                <c:formatCode>#,##0</c:formatCode>
                <c:ptCount val="12"/>
                <c:pt idx="0">
                  <c:v>59880.833333333336</c:v>
                </c:pt>
                <c:pt idx="1">
                  <c:v>59880.833333333336</c:v>
                </c:pt>
                <c:pt idx="2">
                  <c:v>59880.833333333336</c:v>
                </c:pt>
                <c:pt idx="3">
                  <c:v>59880.833333333336</c:v>
                </c:pt>
                <c:pt idx="4">
                  <c:v>59880.833333333336</c:v>
                </c:pt>
                <c:pt idx="5">
                  <c:v>59880.833333333336</c:v>
                </c:pt>
                <c:pt idx="6">
                  <c:v>59880.833333333336</c:v>
                </c:pt>
                <c:pt idx="7">
                  <c:v>59880.833333333336</c:v>
                </c:pt>
                <c:pt idx="8">
                  <c:v>59880.833333333336</c:v>
                </c:pt>
                <c:pt idx="9">
                  <c:v>59880.833333333336</c:v>
                </c:pt>
                <c:pt idx="10">
                  <c:v>59880.833333333336</c:v>
                </c:pt>
                <c:pt idx="11">
                  <c:v>59880.833333333336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94-40BE-80EC-033513CFA20C}"/>
            </c:ext>
          </c:extLst>
        </c:ser>
        <c:ser>
          <c:idx val="3"/>
          <c:order val="2"/>
          <c:tx>
            <c:strRef>
              <c:f>ИсходныеДанные!$B$21</c:f>
              <c:strCache>
                <c:ptCount val="1"/>
                <c:pt idx="0">
                  <c:v>среднее по всем городам</c:v>
                </c:pt>
              </c:strCache>
            </c:strRef>
          </c:tx>
          <c:spPr>
            <a:ln w="19050" cap="rnd">
              <a:solidFill>
                <a:schemeClr val="accent5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ИсходныеДанные!$C$2:$N$2</c:f>
              <c:strCache>
                <c:ptCount val="12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strCache>
            </c:strRef>
          </c:cat>
          <c:val>
            <c:numRef>
              <c:f>ИсходныеДанные!$C$21:$N$21</c:f>
              <c:numCache>
                <c:formatCode>#,##0</c:formatCode>
                <c:ptCount val="12"/>
                <c:pt idx="0">
                  <c:v>50286.011904761908</c:v>
                </c:pt>
                <c:pt idx="1">
                  <c:v>50286.011904761908</c:v>
                </c:pt>
                <c:pt idx="2">
                  <c:v>50286.011904761908</c:v>
                </c:pt>
                <c:pt idx="3">
                  <c:v>50286.011904761908</c:v>
                </c:pt>
                <c:pt idx="4">
                  <c:v>50286.011904761908</c:v>
                </c:pt>
                <c:pt idx="5">
                  <c:v>50286.011904761908</c:v>
                </c:pt>
                <c:pt idx="6">
                  <c:v>50286.011904761908</c:v>
                </c:pt>
                <c:pt idx="7">
                  <c:v>50286.011904761908</c:v>
                </c:pt>
                <c:pt idx="8">
                  <c:v>50286.011904761908</c:v>
                </c:pt>
                <c:pt idx="9">
                  <c:v>50286.011904761908</c:v>
                </c:pt>
                <c:pt idx="10">
                  <c:v>50286.011904761908</c:v>
                </c:pt>
                <c:pt idx="11">
                  <c:v>50286.011904761908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94-40BE-80EC-033513CFA20C}"/>
            </c:ext>
          </c:extLst>
        </c:ser>
        <c:ser>
          <c:idx val="4"/>
          <c:order val="3"/>
          <c:tx>
            <c:strRef>
              <c:f>ИсходныеДанные!$B$22</c:f>
              <c:strCache>
                <c:ptCount val="1"/>
                <c:pt idx="0">
                  <c:v>MAX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ИсходныеДанные!$C$2:$N$2</c:f>
              <c:strCache>
                <c:ptCount val="12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strCache>
            </c:strRef>
          </c:cat>
          <c:val>
            <c:numRef>
              <c:f>ИсходныеДанные!$C$22:$N$22</c:f>
              <c:numCache>
                <c:formatCode>#,##0</c:formatCode>
                <c:ptCount val="12"/>
                <c:pt idx="0">
                  <c:v>98034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94-40BE-80EC-033513CFA2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02100560"/>
        <c:axId val="-102100016"/>
      </c:lineChart>
      <c:catAx>
        <c:axId val="-102100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-102100016"/>
        <c:crosses val="autoZero"/>
        <c:auto val="1"/>
        <c:lblAlgn val="ctr"/>
        <c:lblOffset val="100"/>
        <c:noMultiLvlLbl val="0"/>
      </c:catAx>
      <c:valAx>
        <c:axId val="-102100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-102100560"/>
        <c:crosses val="autoZero"/>
        <c:crossBetween val="between"/>
        <c:dispUnits>
          <c:builtInUnit val="thousands"/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ИсходныеДанные!$B$13</c:f>
          <c:strCache>
            <c:ptCount val="1"/>
            <c:pt idx="0">
              <c:v>Нижний Новгород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0.14832294116420752"/>
          <c:y val="0.19463168698751424"/>
          <c:w val="0.79950294293125679"/>
          <c:h val="0.62952098442381654"/>
        </c:manualLayout>
      </c:layout>
      <c:lineChart>
        <c:grouping val="standard"/>
        <c:varyColors val="0"/>
        <c:ser>
          <c:idx val="0"/>
          <c:order val="0"/>
          <c:tx>
            <c:strRef>
              <c:f>ИсходныеДанные!$B$5</c:f>
              <c:strCache>
                <c:ptCount val="1"/>
                <c:pt idx="0">
                  <c:v>Нижний Новгород</c:v>
                </c:pt>
              </c:strCache>
            </c:strRef>
          </c:tx>
          <c:spPr>
            <a:ln w="28575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ИсходныеДанные!$C$2:$N$2</c:f>
              <c:strCache>
                <c:ptCount val="12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strCache>
            </c:strRef>
          </c:cat>
          <c:val>
            <c:numRef>
              <c:f>ИсходныеДанные!$C$5:$N$5</c:f>
              <c:numCache>
                <c:formatCode>#,##0</c:formatCode>
                <c:ptCount val="12"/>
                <c:pt idx="0">
                  <c:v>35801</c:v>
                </c:pt>
                <c:pt idx="1">
                  <c:v>70623</c:v>
                </c:pt>
                <c:pt idx="2">
                  <c:v>33256</c:v>
                </c:pt>
                <c:pt idx="3">
                  <c:v>73434</c:v>
                </c:pt>
                <c:pt idx="4">
                  <c:v>50541</c:v>
                </c:pt>
                <c:pt idx="5">
                  <c:v>90673</c:v>
                </c:pt>
                <c:pt idx="6">
                  <c:v>72797</c:v>
                </c:pt>
                <c:pt idx="7">
                  <c:v>38240</c:v>
                </c:pt>
                <c:pt idx="8">
                  <c:v>18331</c:v>
                </c:pt>
                <c:pt idx="9">
                  <c:v>83173</c:v>
                </c:pt>
                <c:pt idx="10">
                  <c:v>70182</c:v>
                </c:pt>
                <c:pt idx="11">
                  <c:v>53932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7F-4E17-AA6B-551C59C260A7}"/>
            </c:ext>
          </c:extLst>
        </c:ser>
        <c:ser>
          <c:idx val="1"/>
          <c:order val="1"/>
          <c:tx>
            <c:strRef>
              <c:f>ИсходныеДанные!$B$13</c:f>
              <c:strCache>
                <c:ptCount val="1"/>
                <c:pt idx="0">
                  <c:v>Нижний Новгород</c:v>
                </c:pt>
              </c:strCache>
            </c:strRef>
          </c:tx>
          <c:spPr>
            <a:ln w="19050" cap="rnd">
              <a:solidFill>
                <a:schemeClr val="bg1">
                  <a:lumMod val="5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ИсходныеДанные!$C$2:$N$2</c:f>
              <c:strCache>
                <c:ptCount val="12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strCache>
            </c:strRef>
          </c:cat>
          <c:val>
            <c:numRef>
              <c:f>ИсходныеДанные!$C$13:$N$13</c:f>
              <c:numCache>
                <c:formatCode>#,##0</c:formatCode>
                <c:ptCount val="12"/>
                <c:pt idx="0">
                  <c:v>57581.916666666664</c:v>
                </c:pt>
                <c:pt idx="1">
                  <c:v>57581.916666666664</c:v>
                </c:pt>
                <c:pt idx="2">
                  <c:v>57581.916666666664</c:v>
                </c:pt>
                <c:pt idx="3">
                  <c:v>57581.916666666664</c:v>
                </c:pt>
                <c:pt idx="4">
                  <c:v>57581.916666666664</c:v>
                </c:pt>
                <c:pt idx="5">
                  <c:v>57581.916666666664</c:v>
                </c:pt>
                <c:pt idx="6">
                  <c:v>57581.916666666664</c:v>
                </c:pt>
                <c:pt idx="7">
                  <c:v>57581.916666666664</c:v>
                </c:pt>
                <c:pt idx="8">
                  <c:v>57581.916666666664</c:v>
                </c:pt>
                <c:pt idx="9">
                  <c:v>57581.916666666664</c:v>
                </c:pt>
                <c:pt idx="10">
                  <c:v>57581.916666666664</c:v>
                </c:pt>
                <c:pt idx="11">
                  <c:v>57581.916666666664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7F-4E17-AA6B-551C59C260A7}"/>
            </c:ext>
          </c:extLst>
        </c:ser>
        <c:ser>
          <c:idx val="3"/>
          <c:order val="2"/>
          <c:tx>
            <c:strRef>
              <c:f>ИсходныеДанные!$B$21</c:f>
              <c:strCache>
                <c:ptCount val="1"/>
                <c:pt idx="0">
                  <c:v>среднее по всем городам</c:v>
                </c:pt>
              </c:strCache>
            </c:strRef>
          </c:tx>
          <c:spPr>
            <a:ln w="19050" cap="rnd">
              <a:solidFill>
                <a:schemeClr val="accent5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ИсходныеДанные!$C$2:$N$2</c:f>
              <c:strCache>
                <c:ptCount val="12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strCache>
            </c:strRef>
          </c:cat>
          <c:val>
            <c:numRef>
              <c:f>ИсходныеДанные!$C$21:$N$21</c:f>
              <c:numCache>
                <c:formatCode>#,##0</c:formatCode>
                <c:ptCount val="12"/>
                <c:pt idx="0">
                  <c:v>50286.011904761908</c:v>
                </c:pt>
                <c:pt idx="1">
                  <c:v>50286.011904761908</c:v>
                </c:pt>
                <c:pt idx="2">
                  <c:v>50286.011904761908</c:v>
                </c:pt>
                <c:pt idx="3">
                  <c:v>50286.011904761908</c:v>
                </c:pt>
                <c:pt idx="4">
                  <c:v>50286.011904761908</c:v>
                </c:pt>
                <c:pt idx="5">
                  <c:v>50286.011904761908</c:v>
                </c:pt>
                <c:pt idx="6">
                  <c:v>50286.011904761908</c:v>
                </c:pt>
                <c:pt idx="7">
                  <c:v>50286.011904761908</c:v>
                </c:pt>
                <c:pt idx="8">
                  <c:v>50286.011904761908</c:v>
                </c:pt>
                <c:pt idx="9">
                  <c:v>50286.011904761908</c:v>
                </c:pt>
                <c:pt idx="10">
                  <c:v>50286.011904761908</c:v>
                </c:pt>
                <c:pt idx="11">
                  <c:v>50286.011904761908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7F-4E17-AA6B-551C59C260A7}"/>
            </c:ext>
          </c:extLst>
        </c:ser>
        <c:ser>
          <c:idx val="4"/>
          <c:order val="3"/>
          <c:tx>
            <c:strRef>
              <c:f>ИсходныеДанные!$B$22</c:f>
              <c:strCache>
                <c:ptCount val="1"/>
                <c:pt idx="0">
                  <c:v>MAX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ИсходныеДанные!$C$2:$N$2</c:f>
              <c:strCache>
                <c:ptCount val="12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strCache>
            </c:strRef>
          </c:cat>
          <c:val>
            <c:numRef>
              <c:f>ИсходныеДанные!$C$22:$N$22</c:f>
              <c:numCache>
                <c:formatCode>#,##0</c:formatCode>
                <c:ptCount val="12"/>
                <c:pt idx="0">
                  <c:v>98034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97F-4E17-AA6B-551C59C260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636497440"/>
        <c:axId val="-636506688"/>
      </c:lineChart>
      <c:catAx>
        <c:axId val="-636497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-636506688"/>
        <c:crosses val="autoZero"/>
        <c:auto val="1"/>
        <c:lblAlgn val="ctr"/>
        <c:lblOffset val="100"/>
        <c:noMultiLvlLbl val="0"/>
      </c:catAx>
      <c:valAx>
        <c:axId val="-63650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-636497440"/>
        <c:crosses val="autoZero"/>
        <c:crossBetween val="between"/>
        <c:dispUnits>
          <c:builtInUnit val="thousands"/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ИсходныеДанные!$B$14</c:f>
          <c:strCache>
            <c:ptCount val="1"/>
            <c:pt idx="0">
              <c:v>Красноярск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0.14832294116420752"/>
          <c:y val="0.19463168698751424"/>
          <c:w val="0.79950294293125679"/>
          <c:h val="0.62952098442381654"/>
        </c:manualLayout>
      </c:layout>
      <c:lineChart>
        <c:grouping val="standard"/>
        <c:varyColors val="0"/>
        <c:ser>
          <c:idx val="0"/>
          <c:order val="0"/>
          <c:tx>
            <c:strRef>
              <c:f>ИсходныеДанные!$B$6</c:f>
              <c:strCache>
                <c:ptCount val="1"/>
                <c:pt idx="0">
                  <c:v>Красноярск</c:v>
                </c:pt>
              </c:strCache>
            </c:strRef>
          </c:tx>
          <c:spPr>
            <a:ln w="28575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ИсходныеДанные!$C$2:$N$2</c:f>
              <c:strCache>
                <c:ptCount val="12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strCache>
            </c:strRef>
          </c:cat>
          <c:val>
            <c:numRef>
              <c:f>ИсходныеДанные!$C$6:$N$6</c:f>
              <c:numCache>
                <c:formatCode>#,##0</c:formatCode>
                <c:ptCount val="12"/>
                <c:pt idx="0">
                  <c:v>76375</c:v>
                </c:pt>
                <c:pt idx="1">
                  <c:v>84450</c:v>
                </c:pt>
                <c:pt idx="2">
                  <c:v>78000</c:v>
                </c:pt>
                <c:pt idx="3">
                  <c:v>95266</c:v>
                </c:pt>
                <c:pt idx="4">
                  <c:v>82715</c:v>
                </c:pt>
                <c:pt idx="5">
                  <c:v>83645</c:v>
                </c:pt>
                <c:pt idx="6">
                  <c:v>27895</c:v>
                </c:pt>
                <c:pt idx="7">
                  <c:v>33397</c:v>
                </c:pt>
                <c:pt idx="8">
                  <c:v>24005</c:v>
                </c:pt>
                <c:pt idx="9">
                  <c:v>25215</c:v>
                </c:pt>
                <c:pt idx="10">
                  <c:v>29357</c:v>
                </c:pt>
                <c:pt idx="11">
                  <c:v>32988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49-463D-9D4B-B018D212FABA}"/>
            </c:ext>
          </c:extLst>
        </c:ser>
        <c:ser>
          <c:idx val="1"/>
          <c:order val="1"/>
          <c:tx>
            <c:strRef>
              <c:f>ИсходныеДанные!$B$13</c:f>
              <c:strCache>
                <c:ptCount val="1"/>
                <c:pt idx="0">
                  <c:v>Нижний Новгород</c:v>
                </c:pt>
              </c:strCache>
            </c:strRef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ИсходныеДанные!$C$2:$N$2</c:f>
              <c:strCache>
                <c:ptCount val="12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strCache>
            </c:strRef>
          </c:cat>
          <c:val>
            <c:numRef>
              <c:f>ИсходныеДанные!$C$14:$N$14</c:f>
              <c:numCache>
                <c:formatCode>#,##0</c:formatCode>
                <c:ptCount val="12"/>
                <c:pt idx="0">
                  <c:v>56109</c:v>
                </c:pt>
                <c:pt idx="1">
                  <c:v>56109</c:v>
                </c:pt>
                <c:pt idx="2">
                  <c:v>56109</c:v>
                </c:pt>
                <c:pt idx="3">
                  <c:v>56109</c:v>
                </c:pt>
                <c:pt idx="4">
                  <c:v>56109</c:v>
                </c:pt>
                <c:pt idx="5">
                  <c:v>56109</c:v>
                </c:pt>
                <c:pt idx="6">
                  <c:v>56109</c:v>
                </c:pt>
                <c:pt idx="7">
                  <c:v>56109</c:v>
                </c:pt>
                <c:pt idx="8">
                  <c:v>56109</c:v>
                </c:pt>
                <c:pt idx="9">
                  <c:v>56109</c:v>
                </c:pt>
                <c:pt idx="10">
                  <c:v>56109</c:v>
                </c:pt>
                <c:pt idx="11">
                  <c:v>56109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49-463D-9D4B-B018D212FABA}"/>
            </c:ext>
          </c:extLst>
        </c:ser>
        <c:ser>
          <c:idx val="3"/>
          <c:order val="2"/>
          <c:tx>
            <c:strRef>
              <c:f>ИсходныеДанные!$B$21</c:f>
              <c:strCache>
                <c:ptCount val="1"/>
                <c:pt idx="0">
                  <c:v>среднее по всем городам</c:v>
                </c:pt>
              </c:strCache>
            </c:strRef>
          </c:tx>
          <c:spPr>
            <a:ln w="19050" cap="rnd">
              <a:solidFill>
                <a:schemeClr val="accent5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ИсходныеДанные!$C$2:$N$2</c:f>
              <c:strCache>
                <c:ptCount val="12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strCache>
            </c:strRef>
          </c:cat>
          <c:val>
            <c:numRef>
              <c:f>ИсходныеДанные!$C$21:$N$21</c:f>
              <c:numCache>
                <c:formatCode>#,##0</c:formatCode>
                <c:ptCount val="12"/>
                <c:pt idx="0">
                  <c:v>50286.011904761908</c:v>
                </c:pt>
                <c:pt idx="1">
                  <c:v>50286.011904761908</c:v>
                </c:pt>
                <c:pt idx="2">
                  <c:v>50286.011904761908</c:v>
                </c:pt>
                <c:pt idx="3">
                  <c:v>50286.011904761908</c:v>
                </c:pt>
                <c:pt idx="4">
                  <c:v>50286.011904761908</c:v>
                </c:pt>
                <c:pt idx="5">
                  <c:v>50286.011904761908</c:v>
                </c:pt>
                <c:pt idx="6">
                  <c:v>50286.011904761908</c:v>
                </c:pt>
                <c:pt idx="7">
                  <c:v>50286.011904761908</c:v>
                </c:pt>
                <c:pt idx="8">
                  <c:v>50286.011904761908</c:v>
                </c:pt>
                <c:pt idx="9">
                  <c:v>50286.011904761908</c:v>
                </c:pt>
                <c:pt idx="10">
                  <c:v>50286.011904761908</c:v>
                </c:pt>
                <c:pt idx="11">
                  <c:v>50286.011904761908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49-463D-9D4B-B018D212FABA}"/>
            </c:ext>
          </c:extLst>
        </c:ser>
        <c:ser>
          <c:idx val="4"/>
          <c:order val="3"/>
          <c:tx>
            <c:strRef>
              <c:f>ИсходныеДанные!$B$22</c:f>
              <c:strCache>
                <c:ptCount val="1"/>
                <c:pt idx="0">
                  <c:v>MAX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ИсходныеДанные!$C$2:$N$2</c:f>
              <c:strCache>
                <c:ptCount val="12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strCache>
            </c:strRef>
          </c:cat>
          <c:val>
            <c:numRef>
              <c:f>ИсходныеДанные!$C$22:$N$22</c:f>
              <c:numCache>
                <c:formatCode>#,##0</c:formatCode>
                <c:ptCount val="12"/>
                <c:pt idx="0">
                  <c:v>98034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149-463D-9D4B-B018D212FA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636494176"/>
        <c:axId val="-636493632"/>
      </c:lineChart>
      <c:catAx>
        <c:axId val="-636494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-636493632"/>
        <c:crosses val="autoZero"/>
        <c:auto val="1"/>
        <c:lblAlgn val="ctr"/>
        <c:lblOffset val="100"/>
        <c:noMultiLvlLbl val="0"/>
      </c:catAx>
      <c:valAx>
        <c:axId val="-636493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-636494176"/>
        <c:crosses val="autoZero"/>
        <c:crossBetween val="between"/>
        <c:dispUnits>
          <c:builtInUnit val="thousands"/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ИсходныеДанные!$B$15</c:f>
          <c:strCache>
            <c:ptCount val="1"/>
            <c:pt idx="0">
              <c:v>Екатеринбург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0.14832294116420752"/>
          <c:y val="0.19463168698751424"/>
          <c:w val="0.79950294293125679"/>
          <c:h val="0.62952098442381654"/>
        </c:manualLayout>
      </c:layout>
      <c:lineChart>
        <c:grouping val="standard"/>
        <c:varyColors val="0"/>
        <c:ser>
          <c:idx val="0"/>
          <c:order val="0"/>
          <c:tx>
            <c:strRef>
              <c:f>ИсходныеДанные!$B$7</c:f>
              <c:strCache>
                <c:ptCount val="1"/>
                <c:pt idx="0">
                  <c:v>Екатеринбург</c:v>
                </c:pt>
              </c:strCache>
            </c:strRef>
          </c:tx>
          <c:spPr>
            <a:ln w="28575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ИсходныеДанные!$C$2:$N$2</c:f>
              <c:strCache>
                <c:ptCount val="12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strCache>
            </c:strRef>
          </c:cat>
          <c:val>
            <c:numRef>
              <c:f>ИсходныеДанные!$C$7:$N$7</c:f>
              <c:numCache>
                <c:formatCode>#,##0</c:formatCode>
                <c:ptCount val="12"/>
                <c:pt idx="0">
                  <c:v>40000</c:v>
                </c:pt>
                <c:pt idx="1">
                  <c:v>25917</c:v>
                </c:pt>
                <c:pt idx="2">
                  <c:v>53335</c:v>
                </c:pt>
                <c:pt idx="3">
                  <c:v>40312</c:v>
                </c:pt>
                <c:pt idx="4">
                  <c:v>23562</c:v>
                </c:pt>
                <c:pt idx="5">
                  <c:v>30000</c:v>
                </c:pt>
                <c:pt idx="6">
                  <c:v>30823</c:v>
                </c:pt>
                <c:pt idx="7">
                  <c:v>20418</c:v>
                </c:pt>
                <c:pt idx="8">
                  <c:v>98034</c:v>
                </c:pt>
                <c:pt idx="9">
                  <c:v>80360</c:v>
                </c:pt>
                <c:pt idx="10">
                  <c:v>44740</c:v>
                </c:pt>
                <c:pt idx="11">
                  <c:v>50000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79-41A2-8976-1A5BCE614F18}"/>
            </c:ext>
          </c:extLst>
        </c:ser>
        <c:ser>
          <c:idx val="1"/>
          <c:order val="1"/>
          <c:tx>
            <c:strRef>
              <c:f>ИсходныеДанные!$B$13</c:f>
              <c:strCache>
                <c:ptCount val="1"/>
                <c:pt idx="0">
                  <c:v>Нижний Новгород</c:v>
                </c:pt>
              </c:strCache>
            </c:strRef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ИсходныеДанные!$C$2:$N$2</c:f>
              <c:strCache>
                <c:ptCount val="12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strCache>
            </c:strRef>
          </c:cat>
          <c:val>
            <c:numRef>
              <c:f>ИсходныеДанные!$C$15:$N$15</c:f>
              <c:numCache>
                <c:formatCode>#,##0</c:formatCode>
                <c:ptCount val="12"/>
                <c:pt idx="0">
                  <c:v>44791.75</c:v>
                </c:pt>
                <c:pt idx="1">
                  <c:v>44791.75</c:v>
                </c:pt>
                <c:pt idx="2">
                  <c:v>44791.75</c:v>
                </c:pt>
                <c:pt idx="3">
                  <c:v>44791.75</c:v>
                </c:pt>
                <c:pt idx="4">
                  <c:v>44791.75</c:v>
                </c:pt>
                <c:pt idx="5">
                  <c:v>44791.75</c:v>
                </c:pt>
                <c:pt idx="6">
                  <c:v>44791.75</c:v>
                </c:pt>
                <c:pt idx="7">
                  <c:v>44791.75</c:v>
                </c:pt>
                <c:pt idx="8">
                  <c:v>44791.75</c:v>
                </c:pt>
                <c:pt idx="9">
                  <c:v>44791.75</c:v>
                </c:pt>
                <c:pt idx="10">
                  <c:v>44791.75</c:v>
                </c:pt>
                <c:pt idx="11">
                  <c:v>44791.75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79-41A2-8976-1A5BCE614F18}"/>
            </c:ext>
          </c:extLst>
        </c:ser>
        <c:ser>
          <c:idx val="3"/>
          <c:order val="2"/>
          <c:tx>
            <c:strRef>
              <c:f>ИсходныеДанные!$B$21</c:f>
              <c:strCache>
                <c:ptCount val="1"/>
                <c:pt idx="0">
                  <c:v>среднее по всем городам</c:v>
                </c:pt>
              </c:strCache>
            </c:strRef>
          </c:tx>
          <c:spPr>
            <a:ln w="19050" cap="rnd">
              <a:solidFill>
                <a:schemeClr val="accent5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ИсходныеДанные!$C$2:$N$2</c:f>
              <c:strCache>
                <c:ptCount val="12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strCache>
            </c:strRef>
          </c:cat>
          <c:val>
            <c:numRef>
              <c:f>ИсходныеДанные!$C$21:$N$21</c:f>
              <c:numCache>
                <c:formatCode>#,##0</c:formatCode>
                <c:ptCount val="12"/>
                <c:pt idx="0">
                  <c:v>50286.011904761908</c:v>
                </c:pt>
                <c:pt idx="1">
                  <c:v>50286.011904761908</c:v>
                </c:pt>
                <c:pt idx="2">
                  <c:v>50286.011904761908</c:v>
                </c:pt>
                <c:pt idx="3">
                  <c:v>50286.011904761908</c:v>
                </c:pt>
                <c:pt idx="4">
                  <c:v>50286.011904761908</c:v>
                </c:pt>
                <c:pt idx="5">
                  <c:v>50286.011904761908</c:v>
                </c:pt>
                <c:pt idx="6">
                  <c:v>50286.011904761908</c:v>
                </c:pt>
                <c:pt idx="7">
                  <c:v>50286.011904761908</c:v>
                </c:pt>
                <c:pt idx="8">
                  <c:v>50286.011904761908</c:v>
                </c:pt>
                <c:pt idx="9">
                  <c:v>50286.011904761908</c:v>
                </c:pt>
                <c:pt idx="10">
                  <c:v>50286.011904761908</c:v>
                </c:pt>
                <c:pt idx="11">
                  <c:v>50286.011904761908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79-41A2-8976-1A5BCE614F18}"/>
            </c:ext>
          </c:extLst>
        </c:ser>
        <c:ser>
          <c:idx val="4"/>
          <c:order val="3"/>
          <c:tx>
            <c:strRef>
              <c:f>ИсходныеДанные!$B$22</c:f>
              <c:strCache>
                <c:ptCount val="1"/>
                <c:pt idx="0">
                  <c:v>MAX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ИсходныеДанные!$C$2:$N$2</c:f>
              <c:strCache>
                <c:ptCount val="12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strCache>
            </c:strRef>
          </c:cat>
          <c:val>
            <c:numRef>
              <c:f>ИсходныеДанные!$C$22:$N$22</c:f>
              <c:numCache>
                <c:formatCode>#,##0</c:formatCode>
                <c:ptCount val="12"/>
                <c:pt idx="0">
                  <c:v>98034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479-41A2-8976-1A5BCE614F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636502880"/>
        <c:axId val="-636491456"/>
      </c:lineChart>
      <c:catAx>
        <c:axId val="-636502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-636491456"/>
        <c:crosses val="autoZero"/>
        <c:auto val="1"/>
        <c:lblAlgn val="ctr"/>
        <c:lblOffset val="100"/>
        <c:noMultiLvlLbl val="0"/>
      </c:catAx>
      <c:valAx>
        <c:axId val="-636491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-636502880"/>
        <c:crosses val="autoZero"/>
        <c:crossBetween val="between"/>
        <c:dispUnits>
          <c:builtInUnit val="thousands"/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ИсходныеДанные!$B$16</c:f>
          <c:strCache>
            <c:ptCount val="1"/>
            <c:pt idx="0">
              <c:v>Новосибирск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0.14832294116420752"/>
          <c:y val="0.19463168698751424"/>
          <c:w val="0.79950294293125679"/>
          <c:h val="0.62952098442381654"/>
        </c:manualLayout>
      </c:layout>
      <c:lineChart>
        <c:grouping val="standard"/>
        <c:varyColors val="0"/>
        <c:ser>
          <c:idx val="0"/>
          <c:order val="0"/>
          <c:tx>
            <c:strRef>
              <c:f>ИсходныеДанные!$B$8</c:f>
              <c:strCache>
                <c:ptCount val="1"/>
                <c:pt idx="0">
                  <c:v>Новосибирск</c:v>
                </c:pt>
              </c:strCache>
            </c:strRef>
          </c:tx>
          <c:spPr>
            <a:ln w="28575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ИсходныеДанные!$C$2:$N$2</c:f>
              <c:strCache>
                <c:ptCount val="12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strCache>
            </c:strRef>
          </c:cat>
          <c:val>
            <c:numRef>
              <c:f>ИсходныеДанные!$C$8:$N$8</c:f>
              <c:numCache>
                <c:formatCode>#,##0</c:formatCode>
                <c:ptCount val="12"/>
                <c:pt idx="0">
                  <c:v>76827</c:v>
                </c:pt>
                <c:pt idx="1">
                  <c:v>40000</c:v>
                </c:pt>
                <c:pt idx="2">
                  <c:v>31898</c:v>
                </c:pt>
                <c:pt idx="3">
                  <c:v>59643</c:v>
                </c:pt>
                <c:pt idx="4">
                  <c:v>33006</c:v>
                </c:pt>
                <c:pt idx="5">
                  <c:v>27501</c:v>
                </c:pt>
                <c:pt idx="6">
                  <c:v>47132</c:v>
                </c:pt>
                <c:pt idx="7">
                  <c:v>18270</c:v>
                </c:pt>
                <c:pt idx="8">
                  <c:v>76638</c:v>
                </c:pt>
                <c:pt idx="9">
                  <c:v>70565</c:v>
                </c:pt>
                <c:pt idx="10">
                  <c:v>48570</c:v>
                </c:pt>
                <c:pt idx="11">
                  <c:v>94574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3B-4AAB-9103-765AFE53BE2E}"/>
            </c:ext>
          </c:extLst>
        </c:ser>
        <c:ser>
          <c:idx val="1"/>
          <c:order val="1"/>
          <c:tx>
            <c:strRef>
              <c:f>ИсходныеДанные!$B$13</c:f>
              <c:strCache>
                <c:ptCount val="1"/>
                <c:pt idx="0">
                  <c:v>Нижний Новгород</c:v>
                </c:pt>
              </c:strCache>
            </c:strRef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ИсходныеДанные!$C$2:$N$2</c:f>
              <c:strCache>
                <c:ptCount val="12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strCache>
            </c:strRef>
          </c:cat>
          <c:val>
            <c:numRef>
              <c:f>ИсходныеДанные!$C$16:$N$16</c:f>
              <c:numCache>
                <c:formatCode>#,##0</c:formatCode>
                <c:ptCount val="12"/>
                <c:pt idx="0">
                  <c:v>52052</c:v>
                </c:pt>
                <c:pt idx="1">
                  <c:v>52052</c:v>
                </c:pt>
                <c:pt idx="2">
                  <c:v>52052</c:v>
                </c:pt>
                <c:pt idx="3">
                  <c:v>52052</c:v>
                </c:pt>
                <c:pt idx="4">
                  <c:v>52052</c:v>
                </c:pt>
                <c:pt idx="5">
                  <c:v>52052</c:v>
                </c:pt>
                <c:pt idx="6">
                  <c:v>52052</c:v>
                </c:pt>
                <c:pt idx="7">
                  <c:v>52052</c:v>
                </c:pt>
                <c:pt idx="8">
                  <c:v>52052</c:v>
                </c:pt>
                <c:pt idx="9">
                  <c:v>52052</c:v>
                </c:pt>
                <c:pt idx="10">
                  <c:v>52052</c:v>
                </c:pt>
                <c:pt idx="11">
                  <c:v>52052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3B-4AAB-9103-765AFE53BE2E}"/>
            </c:ext>
          </c:extLst>
        </c:ser>
        <c:ser>
          <c:idx val="3"/>
          <c:order val="2"/>
          <c:tx>
            <c:strRef>
              <c:f>ИсходныеДанные!$B$21</c:f>
              <c:strCache>
                <c:ptCount val="1"/>
                <c:pt idx="0">
                  <c:v>среднее по всем городам</c:v>
                </c:pt>
              </c:strCache>
            </c:strRef>
          </c:tx>
          <c:spPr>
            <a:ln w="19050" cap="rnd">
              <a:solidFill>
                <a:schemeClr val="accent5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ИсходныеДанные!$C$2:$N$2</c:f>
              <c:strCache>
                <c:ptCount val="12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strCache>
            </c:strRef>
          </c:cat>
          <c:val>
            <c:numRef>
              <c:f>ИсходныеДанные!$C$21:$N$21</c:f>
              <c:numCache>
                <c:formatCode>#,##0</c:formatCode>
                <c:ptCount val="12"/>
                <c:pt idx="0">
                  <c:v>50286.011904761908</c:v>
                </c:pt>
                <c:pt idx="1">
                  <c:v>50286.011904761908</c:v>
                </c:pt>
                <c:pt idx="2">
                  <c:v>50286.011904761908</c:v>
                </c:pt>
                <c:pt idx="3">
                  <c:v>50286.011904761908</c:v>
                </c:pt>
                <c:pt idx="4">
                  <c:v>50286.011904761908</c:v>
                </c:pt>
                <c:pt idx="5">
                  <c:v>50286.011904761908</c:v>
                </c:pt>
                <c:pt idx="6">
                  <c:v>50286.011904761908</c:v>
                </c:pt>
                <c:pt idx="7">
                  <c:v>50286.011904761908</c:v>
                </c:pt>
                <c:pt idx="8">
                  <c:v>50286.011904761908</c:v>
                </c:pt>
                <c:pt idx="9">
                  <c:v>50286.011904761908</c:v>
                </c:pt>
                <c:pt idx="10">
                  <c:v>50286.011904761908</c:v>
                </c:pt>
                <c:pt idx="11">
                  <c:v>50286.011904761908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3B-4AAB-9103-765AFE53BE2E}"/>
            </c:ext>
          </c:extLst>
        </c:ser>
        <c:ser>
          <c:idx val="4"/>
          <c:order val="3"/>
          <c:tx>
            <c:strRef>
              <c:f>ИсходныеДанные!$B$22</c:f>
              <c:strCache>
                <c:ptCount val="1"/>
                <c:pt idx="0">
                  <c:v>MAX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ИсходныеДанные!$C$2:$N$2</c:f>
              <c:strCache>
                <c:ptCount val="12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strCache>
            </c:strRef>
          </c:cat>
          <c:val>
            <c:numRef>
              <c:f>ИсходныеДанные!$C$22:$N$22</c:f>
              <c:numCache>
                <c:formatCode>#,##0</c:formatCode>
                <c:ptCount val="12"/>
                <c:pt idx="0">
                  <c:v>98034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43B-4AAB-9103-765AFE53B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636505056"/>
        <c:axId val="-636504512"/>
      </c:lineChart>
      <c:catAx>
        <c:axId val="-636505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-636504512"/>
        <c:crosses val="autoZero"/>
        <c:auto val="1"/>
        <c:lblAlgn val="ctr"/>
        <c:lblOffset val="100"/>
        <c:noMultiLvlLbl val="0"/>
      </c:catAx>
      <c:valAx>
        <c:axId val="-636504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-636505056"/>
        <c:crosses val="autoZero"/>
        <c:crossBetween val="between"/>
        <c:dispUnits>
          <c:builtInUnit val="thousands"/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ИсходныеДанные!$B$17</c:f>
          <c:strCache>
            <c:ptCount val="1"/>
            <c:pt idx="0">
              <c:v>Москва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0.14832294116420752"/>
          <c:y val="0.19463168698751424"/>
          <c:w val="0.79950294293125679"/>
          <c:h val="0.62952098442381654"/>
        </c:manualLayout>
      </c:layout>
      <c:lineChart>
        <c:grouping val="standard"/>
        <c:varyColors val="0"/>
        <c:ser>
          <c:idx val="0"/>
          <c:order val="0"/>
          <c:tx>
            <c:strRef>
              <c:f>ИсходныеДанные!$B$9</c:f>
              <c:strCache>
                <c:ptCount val="1"/>
                <c:pt idx="0">
                  <c:v>Москва</c:v>
                </c:pt>
              </c:strCache>
            </c:strRef>
          </c:tx>
          <c:spPr>
            <a:ln w="28575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ИсходныеДанные!$C$2:$N$2</c:f>
              <c:strCache>
                <c:ptCount val="12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strCache>
            </c:strRef>
          </c:cat>
          <c:val>
            <c:numRef>
              <c:f>ИсходныеДанные!$C$9:$N$9</c:f>
              <c:numCache>
                <c:formatCode>#,##0</c:formatCode>
                <c:ptCount val="12"/>
                <c:pt idx="0">
                  <c:v>49671</c:v>
                </c:pt>
                <c:pt idx="1">
                  <c:v>52148</c:v>
                </c:pt>
                <c:pt idx="2">
                  <c:v>41767</c:v>
                </c:pt>
                <c:pt idx="3">
                  <c:v>31134</c:v>
                </c:pt>
                <c:pt idx="4">
                  <c:v>70235</c:v>
                </c:pt>
                <c:pt idx="5">
                  <c:v>15705</c:v>
                </c:pt>
                <c:pt idx="6">
                  <c:v>80000</c:v>
                </c:pt>
                <c:pt idx="7">
                  <c:v>45084</c:v>
                </c:pt>
                <c:pt idx="8">
                  <c:v>44227</c:v>
                </c:pt>
                <c:pt idx="9">
                  <c:v>68701</c:v>
                </c:pt>
                <c:pt idx="10">
                  <c:v>36451</c:v>
                </c:pt>
                <c:pt idx="11">
                  <c:v>49061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72-4DAA-A402-92E06FD2E03E}"/>
            </c:ext>
          </c:extLst>
        </c:ser>
        <c:ser>
          <c:idx val="1"/>
          <c:order val="1"/>
          <c:tx>
            <c:strRef>
              <c:f>ИсходныеДанные!$B$13</c:f>
              <c:strCache>
                <c:ptCount val="1"/>
                <c:pt idx="0">
                  <c:v>Нижний Новгород</c:v>
                </c:pt>
              </c:strCache>
            </c:strRef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ИсходныеДанные!$C$2:$N$2</c:f>
              <c:strCache>
                <c:ptCount val="12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strCache>
            </c:strRef>
          </c:cat>
          <c:val>
            <c:numRef>
              <c:f>ИсходныеДанные!$C$17:$N$17</c:f>
              <c:numCache>
                <c:formatCode>#,##0</c:formatCode>
                <c:ptCount val="12"/>
                <c:pt idx="0">
                  <c:v>48682</c:v>
                </c:pt>
                <c:pt idx="1">
                  <c:v>48682</c:v>
                </c:pt>
                <c:pt idx="2">
                  <c:v>48682</c:v>
                </c:pt>
                <c:pt idx="3">
                  <c:v>48682</c:v>
                </c:pt>
                <c:pt idx="4">
                  <c:v>48682</c:v>
                </c:pt>
                <c:pt idx="5">
                  <c:v>48682</c:v>
                </c:pt>
                <c:pt idx="6">
                  <c:v>48682</c:v>
                </c:pt>
                <c:pt idx="7">
                  <c:v>48682</c:v>
                </c:pt>
                <c:pt idx="8">
                  <c:v>48682</c:v>
                </c:pt>
                <c:pt idx="9">
                  <c:v>48682</c:v>
                </c:pt>
                <c:pt idx="10">
                  <c:v>48682</c:v>
                </c:pt>
                <c:pt idx="11">
                  <c:v>48682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72-4DAA-A402-92E06FD2E03E}"/>
            </c:ext>
          </c:extLst>
        </c:ser>
        <c:ser>
          <c:idx val="3"/>
          <c:order val="2"/>
          <c:tx>
            <c:strRef>
              <c:f>ИсходныеДанные!$B$21</c:f>
              <c:strCache>
                <c:ptCount val="1"/>
                <c:pt idx="0">
                  <c:v>среднее по всем городам</c:v>
                </c:pt>
              </c:strCache>
            </c:strRef>
          </c:tx>
          <c:spPr>
            <a:ln w="19050" cap="rnd">
              <a:solidFill>
                <a:schemeClr val="accent5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ИсходныеДанные!$C$2:$N$2</c:f>
              <c:strCache>
                <c:ptCount val="12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strCache>
            </c:strRef>
          </c:cat>
          <c:val>
            <c:numRef>
              <c:f>ИсходныеДанные!$C$21:$N$21</c:f>
              <c:numCache>
                <c:formatCode>#,##0</c:formatCode>
                <c:ptCount val="12"/>
                <c:pt idx="0">
                  <c:v>50286.011904761908</c:v>
                </c:pt>
                <c:pt idx="1">
                  <c:v>50286.011904761908</c:v>
                </c:pt>
                <c:pt idx="2">
                  <c:v>50286.011904761908</c:v>
                </c:pt>
                <c:pt idx="3">
                  <c:v>50286.011904761908</c:v>
                </c:pt>
                <c:pt idx="4">
                  <c:v>50286.011904761908</c:v>
                </c:pt>
                <c:pt idx="5">
                  <c:v>50286.011904761908</c:v>
                </c:pt>
                <c:pt idx="6">
                  <c:v>50286.011904761908</c:v>
                </c:pt>
                <c:pt idx="7">
                  <c:v>50286.011904761908</c:v>
                </c:pt>
                <c:pt idx="8">
                  <c:v>50286.011904761908</c:v>
                </c:pt>
                <c:pt idx="9">
                  <c:v>50286.011904761908</c:v>
                </c:pt>
                <c:pt idx="10">
                  <c:v>50286.011904761908</c:v>
                </c:pt>
                <c:pt idx="11">
                  <c:v>50286.011904761908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72-4DAA-A402-92E06FD2E03E}"/>
            </c:ext>
          </c:extLst>
        </c:ser>
        <c:ser>
          <c:idx val="4"/>
          <c:order val="3"/>
          <c:tx>
            <c:strRef>
              <c:f>ИсходныеДанные!$B$22</c:f>
              <c:strCache>
                <c:ptCount val="1"/>
                <c:pt idx="0">
                  <c:v>MAX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ИсходныеДанные!$C$2:$N$2</c:f>
              <c:strCache>
                <c:ptCount val="12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strCache>
            </c:strRef>
          </c:cat>
          <c:val>
            <c:numRef>
              <c:f>ИсходныеДанные!$C$22:$N$22</c:f>
              <c:numCache>
                <c:formatCode>#,##0</c:formatCode>
                <c:ptCount val="12"/>
                <c:pt idx="0">
                  <c:v>98034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972-4DAA-A402-92E06FD2E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636484928"/>
        <c:axId val="-636482752"/>
      </c:lineChart>
      <c:catAx>
        <c:axId val="-636484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-636482752"/>
        <c:crosses val="autoZero"/>
        <c:auto val="1"/>
        <c:lblAlgn val="ctr"/>
        <c:lblOffset val="100"/>
        <c:noMultiLvlLbl val="0"/>
      </c:catAx>
      <c:valAx>
        <c:axId val="-636482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-636484928"/>
        <c:crosses val="autoZero"/>
        <c:crossBetween val="between"/>
        <c:dispUnits>
          <c:builtInUnit val="thousands"/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ИсходныеДанные!$B$18</c:f>
          <c:strCache>
            <c:ptCount val="1"/>
            <c:pt idx="0">
              <c:v>Прочее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0.14832294116420752"/>
          <c:y val="0.19463168698751424"/>
          <c:w val="0.79950294293125679"/>
          <c:h val="0.62952098442381654"/>
        </c:manualLayout>
      </c:layout>
      <c:lineChart>
        <c:grouping val="standard"/>
        <c:varyColors val="0"/>
        <c:ser>
          <c:idx val="0"/>
          <c:order val="0"/>
          <c:tx>
            <c:strRef>
              <c:f>ИсходныеДанные!$B$10</c:f>
              <c:strCache>
                <c:ptCount val="1"/>
                <c:pt idx="0">
                  <c:v>Прочее</c:v>
                </c:pt>
              </c:strCache>
            </c:strRef>
          </c:tx>
          <c:spPr>
            <a:ln w="28575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ИсходныеДанные!$C$2:$N$2</c:f>
              <c:strCache>
                <c:ptCount val="12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strCache>
            </c:strRef>
          </c:cat>
          <c:val>
            <c:numRef>
              <c:f>ИсходныеДанные!$C$10:$N$10</c:f>
              <c:numCache>
                <c:formatCode>#,##0</c:formatCode>
                <c:ptCount val="12"/>
                <c:pt idx="0">
                  <c:v>60225</c:v>
                </c:pt>
                <c:pt idx="1">
                  <c:v>73090</c:v>
                </c:pt>
                <c:pt idx="2">
                  <c:v>46135</c:v>
                </c:pt>
                <c:pt idx="3">
                  <c:v>41455</c:v>
                </c:pt>
                <c:pt idx="4">
                  <c:v>14003</c:v>
                </c:pt>
                <c:pt idx="5">
                  <c:v>35205</c:v>
                </c:pt>
                <c:pt idx="6">
                  <c:v>12568</c:v>
                </c:pt>
                <c:pt idx="7">
                  <c:v>10090</c:v>
                </c:pt>
                <c:pt idx="8">
                  <c:v>35000</c:v>
                </c:pt>
                <c:pt idx="9">
                  <c:v>19270</c:v>
                </c:pt>
                <c:pt idx="10">
                  <c:v>33964</c:v>
                </c:pt>
                <c:pt idx="11">
                  <c:v>13850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77-45B4-912A-5CBF8328EAC5}"/>
            </c:ext>
          </c:extLst>
        </c:ser>
        <c:ser>
          <c:idx val="1"/>
          <c:order val="1"/>
          <c:tx>
            <c:strRef>
              <c:f>ИсходныеДанные!$B$13</c:f>
              <c:strCache>
                <c:ptCount val="1"/>
                <c:pt idx="0">
                  <c:v>Нижний Новгород</c:v>
                </c:pt>
              </c:strCache>
            </c:strRef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ИсходныеДанные!$C$2:$N$2</c:f>
              <c:strCache>
                <c:ptCount val="12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strCache>
            </c:strRef>
          </c:cat>
          <c:val>
            <c:numRef>
              <c:f>ИсходныеДанные!$C$18:$N$18</c:f>
              <c:numCache>
                <c:formatCode>#,##0</c:formatCode>
                <c:ptCount val="12"/>
                <c:pt idx="0">
                  <c:v>32904.583333333336</c:v>
                </c:pt>
                <c:pt idx="1">
                  <c:v>32904.583333333336</c:v>
                </c:pt>
                <c:pt idx="2">
                  <c:v>32904.583333333336</c:v>
                </c:pt>
                <c:pt idx="3">
                  <c:v>32904.583333333336</c:v>
                </c:pt>
                <c:pt idx="4">
                  <c:v>32904.583333333336</c:v>
                </c:pt>
                <c:pt idx="5">
                  <c:v>32904.583333333336</c:v>
                </c:pt>
                <c:pt idx="6">
                  <c:v>32904.583333333336</c:v>
                </c:pt>
                <c:pt idx="7">
                  <c:v>32904.583333333336</c:v>
                </c:pt>
                <c:pt idx="8">
                  <c:v>32904.583333333336</c:v>
                </c:pt>
                <c:pt idx="9">
                  <c:v>32904.583333333336</c:v>
                </c:pt>
                <c:pt idx="10">
                  <c:v>32904.583333333336</c:v>
                </c:pt>
                <c:pt idx="11">
                  <c:v>32904.583333333336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77-45B4-912A-5CBF8328EAC5}"/>
            </c:ext>
          </c:extLst>
        </c:ser>
        <c:ser>
          <c:idx val="3"/>
          <c:order val="2"/>
          <c:tx>
            <c:strRef>
              <c:f>ИсходныеДанные!$B$21</c:f>
              <c:strCache>
                <c:ptCount val="1"/>
                <c:pt idx="0">
                  <c:v>среднее по всем городам</c:v>
                </c:pt>
              </c:strCache>
            </c:strRef>
          </c:tx>
          <c:spPr>
            <a:ln w="19050" cap="rnd">
              <a:solidFill>
                <a:schemeClr val="accent5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ИсходныеДанные!$C$2:$N$2</c:f>
              <c:strCache>
                <c:ptCount val="12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strCache>
            </c:strRef>
          </c:cat>
          <c:val>
            <c:numRef>
              <c:f>ИсходныеДанные!$C$21:$N$21</c:f>
              <c:numCache>
                <c:formatCode>#,##0</c:formatCode>
                <c:ptCount val="12"/>
                <c:pt idx="0">
                  <c:v>50286.011904761908</c:v>
                </c:pt>
                <c:pt idx="1">
                  <c:v>50286.011904761908</c:v>
                </c:pt>
                <c:pt idx="2">
                  <c:v>50286.011904761908</c:v>
                </c:pt>
                <c:pt idx="3">
                  <c:v>50286.011904761908</c:v>
                </c:pt>
                <c:pt idx="4">
                  <c:v>50286.011904761908</c:v>
                </c:pt>
                <c:pt idx="5">
                  <c:v>50286.011904761908</c:v>
                </c:pt>
                <c:pt idx="6">
                  <c:v>50286.011904761908</c:v>
                </c:pt>
                <c:pt idx="7">
                  <c:v>50286.011904761908</c:v>
                </c:pt>
                <c:pt idx="8">
                  <c:v>50286.011904761908</c:v>
                </c:pt>
                <c:pt idx="9">
                  <c:v>50286.011904761908</c:v>
                </c:pt>
                <c:pt idx="10">
                  <c:v>50286.011904761908</c:v>
                </c:pt>
                <c:pt idx="11">
                  <c:v>50286.011904761908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77-45B4-912A-5CBF8328EAC5}"/>
            </c:ext>
          </c:extLst>
        </c:ser>
        <c:ser>
          <c:idx val="4"/>
          <c:order val="3"/>
          <c:tx>
            <c:strRef>
              <c:f>ИсходныеДанные!$B$22</c:f>
              <c:strCache>
                <c:ptCount val="1"/>
                <c:pt idx="0">
                  <c:v>MAX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ИсходныеДанные!$C$2:$N$2</c:f>
              <c:strCache>
                <c:ptCount val="12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strCache>
            </c:strRef>
          </c:cat>
          <c:val>
            <c:numRef>
              <c:f>ИсходныеДанные!$C$22:$N$22</c:f>
              <c:numCache>
                <c:formatCode>#,##0</c:formatCode>
                <c:ptCount val="12"/>
                <c:pt idx="0">
                  <c:v>98034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77-45B4-912A-5CBF8328EA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636481120"/>
        <c:axId val="-1521729680"/>
      </c:lineChart>
      <c:catAx>
        <c:axId val="-636481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-1521729680"/>
        <c:crosses val="autoZero"/>
        <c:auto val="1"/>
        <c:lblAlgn val="ctr"/>
        <c:lblOffset val="100"/>
        <c:noMultiLvlLbl val="0"/>
      </c:catAx>
      <c:valAx>
        <c:axId val="-1521729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-636481120"/>
        <c:crosses val="autoZero"/>
        <c:crossBetween val="between"/>
        <c:dispUnits>
          <c:builtInUnit val="thousands"/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Scroll" dx="22" fmlaLink="строка" max="78" min="1" page="10"/>
</file>

<file path=xl/ctrlProps/ctrlProp2.xml><?xml version="1.0" encoding="utf-8"?>
<formControlPr xmlns="http://schemas.microsoft.com/office/spreadsheetml/2009/9/main" objectType="Radio" checked="Checked" firstButton="1" fmlaLink="строка" lockText="1"/>
</file>

<file path=xl/ctrlProps/ctrlProp3.xml><?xml version="1.0" encoding="utf-8"?>
<formControlPr xmlns="http://schemas.microsoft.com/office/spreadsheetml/2009/9/main" objectType="Scroll" dx="22" fmlaLink="столбец" horiz="1" max="10" min="1" page="1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07/relationships/hdphoto" Target="../media/hdphoto1.wdp"/><Relationship Id="rId1" Type="http://schemas.openxmlformats.org/officeDocument/2006/relationships/image" Target="../media/image4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190500</xdr:colOff>
      <xdr:row>2</xdr:row>
      <xdr:rowOff>304799</xdr:rowOff>
    </xdr:from>
    <xdr:to>
      <xdr:col>6</xdr:col>
      <xdr:colOff>159327</xdr:colOff>
      <xdr:row>13</xdr:row>
      <xdr:rowOff>117762</xdr:rowOff>
    </xdr:to>
    <xdr:sp macro="" textlink="">
      <xdr:nvSpPr>
        <xdr:cNvPr id="4" name="Прямоугольни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432955" y="983672"/>
          <a:ext cx="2698172" cy="2265217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chemeClr val="bg1">
              <a:lumMod val="85000"/>
            </a:schemeClr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6</xdr:col>
      <xdr:colOff>384810</xdr:colOff>
      <xdr:row>12</xdr:row>
      <xdr:rowOff>24094</xdr:rowOff>
    </xdr:from>
    <xdr:to>
      <xdr:col>12</xdr:col>
      <xdr:colOff>38099</xdr:colOff>
      <xdr:row>13</xdr:row>
      <xdr:rowOff>187036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3</xdr:row>
          <xdr:rowOff>69272</xdr:rowOff>
        </xdr:from>
        <xdr:to>
          <xdr:col>5</xdr:col>
          <xdr:colOff>445347</xdr:colOff>
          <xdr:row>13</xdr:row>
          <xdr:rowOff>62345</xdr:rowOff>
        </xdr:to>
        <xdr:pic>
          <xdr:nvPicPr>
            <xdr:cNvPr id="3" name="Рисунок 2">
              <a:extLst>
                <a:ext uri="{FF2B5EF4-FFF2-40B4-BE49-F238E27FC236}">
                  <a16:creationId xmlns:a16="http://schemas.microsoft.com/office/drawing/2014/main" id="{00000000-0008-0000-0000-000003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изображение" spid="_x0000_s3169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506557" y="1052945"/>
              <a:ext cx="2287135" cy="214052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487680</xdr:colOff>
          <xdr:row>4</xdr:row>
          <xdr:rowOff>30480</xdr:rowOff>
        </xdr:from>
        <xdr:to>
          <xdr:col>6</xdr:col>
          <xdr:colOff>99060</xdr:colOff>
          <xdr:row>13</xdr:row>
          <xdr:rowOff>45720</xdr:rowOff>
        </xdr:to>
        <xdr:sp macro="" textlink="">
          <xdr:nvSpPr>
            <xdr:cNvPr id="3074" name="Полоса прокр.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0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480060</xdr:colOff>
          <xdr:row>3</xdr:row>
          <xdr:rowOff>22860</xdr:rowOff>
        </xdr:from>
        <xdr:to>
          <xdr:col>6</xdr:col>
          <xdr:colOff>106680</xdr:colOff>
          <xdr:row>4</xdr:row>
          <xdr:rowOff>22860</xdr:rowOff>
        </xdr:to>
        <xdr:sp macro="" textlink="">
          <xdr:nvSpPr>
            <xdr:cNvPr id="3075" name="Перекл. 3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0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11</xdr:row>
          <xdr:rowOff>68580</xdr:rowOff>
        </xdr:from>
        <xdr:to>
          <xdr:col>12</xdr:col>
          <xdr:colOff>0</xdr:colOff>
          <xdr:row>12</xdr:row>
          <xdr:rowOff>45720</xdr:rowOff>
        </xdr:to>
        <xdr:sp macro="" textlink="">
          <xdr:nvSpPr>
            <xdr:cNvPr id="3078" name="Полоса прокр. 6" hidden="1">
              <a:extLst>
                <a:ext uri="{63B3BB69-23CF-44E3-9099-C40C66FF867C}">
                  <a14:compatExt spid="_x0000_s3078"/>
                </a:ext>
                <a:ext uri="{FF2B5EF4-FFF2-40B4-BE49-F238E27FC236}">
                  <a16:creationId xmlns:a16="http://schemas.microsoft.com/office/drawing/2014/main" id="{00000000-0008-0000-0000-00000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25</xdr:row>
      <xdr:rowOff>0</xdr:rowOff>
    </xdr:from>
    <xdr:to>
      <xdr:col>3</xdr:col>
      <xdr:colOff>0</xdr:colOff>
      <xdr:row>36</xdr:row>
      <xdr:rowOff>0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36</xdr:row>
      <xdr:rowOff>0</xdr:rowOff>
    </xdr:from>
    <xdr:to>
      <xdr:col>3</xdr:col>
      <xdr:colOff>0</xdr:colOff>
      <xdr:row>47</xdr:row>
      <xdr:rowOff>0</xdr:rowOff>
    </xdr:to>
    <xdr:graphicFrame macro="">
      <xdr:nvGraphicFramePr>
        <xdr:cNvPr id="12" name="Диаграмма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47</xdr:row>
      <xdr:rowOff>1</xdr:rowOff>
    </xdr:from>
    <xdr:to>
      <xdr:col>3</xdr:col>
      <xdr:colOff>0</xdr:colOff>
      <xdr:row>58</xdr:row>
      <xdr:rowOff>1</xdr:rowOff>
    </xdr:to>
    <xdr:graphicFrame macro="">
      <xdr:nvGraphicFramePr>
        <xdr:cNvPr id="13" name="Диаграмма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80</xdr:row>
      <xdr:rowOff>0</xdr:rowOff>
    </xdr:from>
    <xdr:to>
      <xdr:col>3</xdr:col>
      <xdr:colOff>0</xdr:colOff>
      <xdr:row>91</xdr:row>
      <xdr:rowOff>0</xdr:rowOff>
    </xdr:to>
    <xdr:graphicFrame macro="">
      <xdr:nvGraphicFramePr>
        <xdr:cNvPr id="14" name="Диаграмма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58</xdr:row>
      <xdr:rowOff>1</xdr:rowOff>
    </xdr:from>
    <xdr:to>
      <xdr:col>3</xdr:col>
      <xdr:colOff>0</xdr:colOff>
      <xdr:row>69</xdr:row>
      <xdr:rowOff>0</xdr:rowOff>
    </xdr:to>
    <xdr:graphicFrame macro="">
      <xdr:nvGraphicFramePr>
        <xdr:cNvPr id="15" name="Диаграмма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69</xdr:row>
      <xdr:rowOff>1</xdr:rowOff>
    </xdr:from>
    <xdr:to>
      <xdr:col>3</xdr:col>
      <xdr:colOff>0</xdr:colOff>
      <xdr:row>80</xdr:row>
      <xdr:rowOff>1</xdr:rowOff>
    </xdr:to>
    <xdr:graphicFrame macro="">
      <xdr:nvGraphicFramePr>
        <xdr:cNvPr id="16" name="Диаграмма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91</xdr:row>
      <xdr:rowOff>0</xdr:rowOff>
    </xdr:from>
    <xdr:to>
      <xdr:col>3</xdr:col>
      <xdr:colOff>0</xdr:colOff>
      <xdr:row>102</xdr:row>
      <xdr:rowOff>0</xdr:rowOff>
    </xdr:to>
    <xdr:graphicFrame macro="">
      <xdr:nvGraphicFramePr>
        <xdr:cNvPr id="18" name="Диаграмма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1608668</xdr:colOff>
      <xdr:row>103</xdr:row>
      <xdr:rowOff>62895</xdr:rowOff>
    </xdr:from>
    <xdr:to>
      <xdr:col>2</xdr:col>
      <xdr:colOff>549728</xdr:colOff>
      <xdr:row>105</xdr:row>
      <xdr:rowOff>177800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1801" y="21864562"/>
          <a:ext cx="558194" cy="53823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381000</xdr:colOff>
      <xdr:row>1</xdr:row>
      <xdr:rowOff>66676</xdr:rowOff>
    </xdr:from>
    <xdr:ext cx="2943225" cy="2171700"/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23316" b="94087" l="20085" r="73877">
                      <a14:foregroundMark x1="64970" y1="30988" x2="66791" y2="76796"/>
                      <a14:foregroundMark x1="60105" y1="31512" x2="30289" y2="42665"/>
                      <a14:foregroundMark x1="32834" y1="30427" x2="29815" y2="60741"/>
                      <a14:foregroundMark x1="30664" y1="31175" x2="38573" y2="28256"/>
                      <a14:foregroundMark x1="29316" y1="29341" x2="29316" y2="75524"/>
                      <a14:foregroundMark x1="39895" y1="59993" x2="39671" y2="31512"/>
                      <a14:foregroundMark x1="68738" y1="28780" x2="68613" y2="77320"/>
                      <a14:foregroundMark x1="68488" y1="77320" x2="29316" y2="77320"/>
                      <a14:foregroundMark x1="36976" y1="28967" x2="66417" y2="30052"/>
                      <a14:foregroundMark x1="62400" y1="33907" x2="54017" y2="73690"/>
                      <a14:foregroundMark x1="54491" y1="51048" x2="43189" y2="46482"/>
                      <a14:foregroundMark x1="63249" y1="38997" x2="62051" y2="49775"/>
                      <a14:foregroundMark x1="62650" y1="68376" x2="62650" y2="63997"/>
                      <a14:foregroundMark x1="68239" y1="77695" x2="54865" y2="78069"/>
                      <a14:foregroundMark x1="31761" y1="76235" x2="40394" y2="86826"/>
                      <a14:foregroundMark x1="29316" y1="80427" x2="37101" y2="82972"/>
                      <a14:foregroundMark x1="35753" y1="43750" x2="36252" y2="59993"/>
                      <a14:foregroundMark x1="31138" y1="27695" x2="20085" y2="60180"/>
                      <a14:foregroundMark x1="25424" y1="54341" x2="30539" y2="62350"/>
                      <a14:foregroundMark x1="28468" y1="67290" x2="28718" y2="59431"/>
                      <a14:foregroundMark x1="31013" y1="83533" x2="30040" y2="94124"/>
                      <a14:foregroundMark x1="43064" y1="27882" x2="66417" y2="23316"/>
                      <a14:foregroundMark x1="41717" y1="24775" x2="41617" y2="27882"/>
                      <a14:foregroundMark x1="26397" y1="29528" x2="30664" y2="25861"/>
                      <a14:foregroundMark x1="25424" y1="35180" x2="29566" y2="31886"/>
                      <a14:foregroundMark x1="65195" y1="64184" x2="63748" y2="69124"/>
                      <a14:foregroundMark x1="70085" y1="53593" x2="70933" y2="63997"/>
                      <a14:foregroundMark x1="58757" y1="81886" x2="65818" y2="81886"/>
                      <a14:foregroundMark x1="68239" y1="80801" x2="68862" y2="77133"/>
                      <a14:foregroundMark x1="27745" y1="24775" x2="28942" y2="27320"/>
                      <a14:foregroundMark x1="26148" y1="64184" x2="30888" y2="57972"/>
                      <a14:backgroundMark x1="70698" y1="73691" x2="73595" y2="6909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8345" t="26602" r="25038" b="21312"/>
        <a:stretch/>
      </xdr:blipFill>
      <xdr:spPr bwMode="auto">
        <a:xfrm>
          <a:off x="6067425" y="257176"/>
          <a:ext cx="2943225" cy="2171700"/>
        </a:xfrm>
        <a:prstGeom prst="rect">
          <a:avLst/>
        </a:prstGeom>
        <a:ln>
          <a:noFill/>
        </a:ln>
        <a:effectLst/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 editAs="oneCell">
    <xdr:from>
      <xdr:col>2</xdr:col>
      <xdr:colOff>257175</xdr:colOff>
      <xdr:row>14</xdr:row>
      <xdr:rowOff>66675</xdr:rowOff>
    </xdr:from>
    <xdr:to>
      <xdr:col>2</xdr:col>
      <xdr:colOff>2552700</xdr:colOff>
      <xdr:row>18</xdr:row>
      <xdr:rowOff>257174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34" r="21266"/>
        <a:stretch/>
      </xdr:blipFill>
      <xdr:spPr>
        <a:xfrm>
          <a:off x="723900" y="3276600"/>
          <a:ext cx="2295525" cy="1257299"/>
        </a:xfrm>
        <a:prstGeom prst="rect">
          <a:avLst/>
        </a:prstGeom>
        <a:ln>
          <a:solidFill>
            <a:schemeClr val="tx1">
              <a:lumMod val="50000"/>
              <a:lumOff val="50000"/>
            </a:schemeClr>
          </a:solidFill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5</xdr:col>
      <xdr:colOff>266605</xdr:colOff>
      <xdr:row>14</xdr:row>
      <xdr:rowOff>57150</xdr:rowOff>
    </xdr:from>
    <xdr:to>
      <xdr:col>8</xdr:col>
      <xdr:colOff>581025</xdr:colOff>
      <xdr:row>18</xdr:row>
      <xdr:rowOff>236600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2630" y="3267075"/>
          <a:ext cx="2143220" cy="1246250"/>
        </a:xfrm>
        <a:prstGeom prst="rect">
          <a:avLst/>
        </a:prstGeom>
        <a:ln>
          <a:solidFill>
            <a:schemeClr val="tx1">
              <a:lumMod val="50000"/>
              <a:lumOff val="50000"/>
            </a:schemeClr>
          </a:solidFill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3256034</xdr:colOff>
      <xdr:row>14</xdr:row>
      <xdr:rowOff>62094</xdr:rowOff>
    </xdr:from>
    <xdr:to>
      <xdr:col>4</xdr:col>
      <xdr:colOff>168851</xdr:colOff>
      <xdr:row>18</xdr:row>
      <xdr:rowOff>247650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2759" y="3272019"/>
          <a:ext cx="2132517" cy="125235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finalytics.pro/" TargetMode="External"/><Relationship Id="rId1" Type="http://schemas.openxmlformats.org/officeDocument/2006/relationships/hyperlink" Target="mailto:info@finalytics.pro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youtube.com/user/salosteysv/videos" TargetMode="External"/><Relationship Id="rId2" Type="http://schemas.openxmlformats.org/officeDocument/2006/relationships/hyperlink" Target="https://vk.com/finalytics" TargetMode="External"/><Relationship Id="rId1" Type="http://schemas.openxmlformats.org/officeDocument/2006/relationships/hyperlink" Target="http://www.finalytics.pro/" TargetMode="External"/><Relationship Id="rId4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43C21A-F377-4E99-8D6B-0DD58A506DEF}">
  <dimension ref="B2:M17"/>
  <sheetViews>
    <sheetView showGridLines="0" tabSelected="1" zoomScale="110" zoomScaleNormal="110" workbookViewId="0">
      <selection activeCell="L24" sqref="L24"/>
    </sheetView>
  </sheetViews>
  <sheetFormatPr defaultColWidth="9.109375" defaultRowHeight="16.8" x14ac:dyDescent="0.4"/>
  <cols>
    <col min="1" max="1" width="3.5546875" style="3" customWidth="1"/>
    <col min="2" max="2" width="3.44140625" style="3" customWidth="1"/>
    <col min="3" max="6" width="9.109375" style="3"/>
    <col min="7" max="7" width="5.6640625" style="3" customWidth="1"/>
    <col min="8" max="8" width="16.88671875" style="3" customWidth="1"/>
    <col min="9" max="12" width="13.109375" style="3" customWidth="1"/>
    <col min="13" max="13" width="3.77734375" style="3" customWidth="1"/>
    <col min="14" max="16384" width="9.109375" style="3"/>
  </cols>
  <sheetData>
    <row r="2" spans="2:13" s="35" customFormat="1" ht="36.6" customHeight="1" x14ac:dyDescent="0.3">
      <c r="B2" s="36" t="s">
        <v>52</v>
      </c>
      <c r="C2" s="37"/>
      <c r="D2" s="37"/>
      <c r="E2" s="37"/>
      <c r="F2" s="37"/>
      <c r="G2" s="37"/>
      <c r="H2" s="37"/>
      <c r="I2" s="37"/>
      <c r="J2" s="37"/>
      <c r="K2" s="37"/>
      <c r="L2" s="37"/>
      <c r="M2" s="38" t="s">
        <v>51</v>
      </c>
    </row>
    <row r="3" spans="2:13" ht="24" customHeight="1" x14ac:dyDescent="0.4">
      <c r="B3" s="4"/>
      <c r="C3" s="5"/>
      <c r="D3" s="5"/>
      <c r="E3" s="5"/>
      <c r="F3" s="5"/>
      <c r="G3" s="5"/>
      <c r="H3" s="5"/>
      <c r="I3" s="5"/>
      <c r="J3" s="5"/>
      <c r="K3" s="5"/>
      <c r="L3" s="5"/>
      <c r="M3" s="6"/>
    </row>
    <row r="4" spans="2:13" x14ac:dyDescent="0.4">
      <c r="B4" s="4"/>
      <c r="C4" s="5"/>
      <c r="D4" s="5"/>
      <c r="E4" s="5"/>
      <c r="F4" s="5"/>
      <c r="G4" s="5"/>
      <c r="H4" s="31" t="s">
        <v>25</v>
      </c>
      <c r="I4" s="32"/>
      <c r="J4" s="33" t="str">
        <f>INDEX(ИсходныеДанные!$C3:$N3,1,ИсходныеДанные!G$24)</f>
        <v>янв</v>
      </c>
      <c r="K4" s="33" t="str">
        <f>INDEX(ИсходныеДанные!$C3:$N3,1,ИсходныеДанные!H$24)</f>
        <v>фев</v>
      </c>
      <c r="L4" s="34" t="str">
        <f>INDEX(ИсходныеДанные!$C3:$N3,1,ИсходныеДанные!I$24)</f>
        <v>мар</v>
      </c>
      <c r="M4" s="6"/>
    </row>
    <row r="5" spans="2:13" x14ac:dyDescent="0.4">
      <c r="B5" s="4"/>
      <c r="C5" s="5"/>
      <c r="D5" s="5"/>
      <c r="E5" s="5"/>
      <c r="F5" s="5"/>
      <c r="G5" s="5"/>
      <c r="H5" s="29" t="s">
        <v>1</v>
      </c>
      <c r="I5" s="12">
        <f>SUM(ИсходныеДанные!C4:N4)</f>
        <v>718570</v>
      </c>
      <c r="J5" s="63">
        <f>INDEX(ИсходныеДанные!$C4:$N4,1,ИсходныеДанные!G$24)</f>
        <v>55524</v>
      </c>
      <c r="K5" s="63">
        <f>INDEX(ИсходныеДанные!$C4:$N4,1,ИсходныеДанные!H$24)</f>
        <v>77635</v>
      </c>
      <c r="L5" s="64">
        <f>INDEX(ИсходныеДанные!$C4:$N4,1,ИсходныеДанные!I$24)</f>
        <v>83676</v>
      </c>
      <c r="M5" s="6"/>
    </row>
    <row r="6" spans="2:13" x14ac:dyDescent="0.4">
      <c r="B6" s="4"/>
      <c r="C6" s="5"/>
      <c r="D6" s="5"/>
      <c r="E6" s="5"/>
      <c r="F6" s="5"/>
      <c r="G6" s="5"/>
      <c r="H6" s="29" t="s">
        <v>2</v>
      </c>
      <c r="I6" s="12">
        <f>SUM(ИсходныеДанные!C5:N5)</f>
        <v>690983</v>
      </c>
      <c r="J6" s="63">
        <f>INDEX(ИсходныеДанные!$C5:$N5,1,ИсходныеДанные!G$24)</f>
        <v>35801</v>
      </c>
      <c r="K6" s="63">
        <f>INDEX(ИсходныеДанные!$C5:$N5,1,ИсходныеДанные!H$24)</f>
        <v>70623</v>
      </c>
      <c r="L6" s="64">
        <f>INDEX(ИсходныеДанные!$C5:$N5,1,ИсходныеДанные!I$24)</f>
        <v>33256</v>
      </c>
      <c r="M6" s="6"/>
    </row>
    <row r="7" spans="2:13" x14ac:dyDescent="0.4">
      <c r="B7" s="4"/>
      <c r="C7" s="5"/>
      <c r="D7" s="5"/>
      <c r="E7" s="5"/>
      <c r="F7" s="5"/>
      <c r="G7" s="5"/>
      <c r="H7" s="29" t="s">
        <v>3</v>
      </c>
      <c r="I7" s="12">
        <f>SUM(ИсходныеДанные!C6:N6)</f>
        <v>673308</v>
      </c>
      <c r="J7" s="63">
        <f>INDEX(ИсходныеДанные!$C6:$N6,1,ИсходныеДанные!G$24)</f>
        <v>76375</v>
      </c>
      <c r="K7" s="63">
        <f>INDEX(ИсходныеДанные!$C6:$N6,1,ИсходныеДанные!H$24)</f>
        <v>84450</v>
      </c>
      <c r="L7" s="64">
        <f>INDEX(ИсходныеДанные!$C6:$N6,1,ИсходныеДанные!I$24)</f>
        <v>78000</v>
      </c>
      <c r="M7" s="6"/>
    </row>
    <row r="8" spans="2:13" x14ac:dyDescent="0.4">
      <c r="B8" s="4"/>
      <c r="C8" s="5"/>
      <c r="D8" s="5"/>
      <c r="E8" s="5"/>
      <c r="F8" s="5"/>
      <c r="G8" s="5"/>
      <c r="H8" s="29" t="s">
        <v>4</v>
      </c>
      <c r="I8" s="12">
        <f>SUM(ИсходныеДанные!C7:N7)</f>
        <v>537501</v>
      </c>
      <c r="J8" s="63">
        <f>INDEX(ИсходныеДанные!$C7:$N7,1,ИсходныеДанные!G$24)</f>
        <v>40000</v>
      </c>
      <c r="K8" s="63">
        <f>INDEX(ИсходныеДанные!$C7:$N7,1,ИсходныеДанные!H$24)</f>
        <v>25917</v>
      </c>
      <c r="L8" s="64">
        <f>INDEX(ИсходныеДанные!$C7:$N7,1,ИсходныеДанные!I$24)</f>
        <v>53335</v>
      </c>
      <c r="M8" s="6"/>
    </row>
    <row r="9" spans="2:13" x14ac:dyDescent="0.4">
      <c r="B9" s="4"/>
      <c r="C9" s="5"/>
      <c r="D9" s="5"/>
      <c r="E9" s="5"/>
      <c r="F9" s="5"/>
      <c r="G9" s="5"/>
      <c r="H9" s="29" t="s">
        <v>5</v>
      </c>
      <c r="I9" s="12">
        <f>SUM(ИсходныеДанные!C8:N8)</f>
        <v>624624</v>
      </c>
      <c r="J9" s="63">
        <f>INDEX(ИсходныеДанные!$C8:$N8,1,ИсходныеДанные!G$24)</f>
        <v>76827</v>
      </c>
      <c r="K9" s="63">
        <f>INDEX(ИсходныеДанные!$C8:$N8,1,ИсходныеДанные!H$24)</f>
        <v>40000</v>
      </c>
      <c r="L9" s="64">
        <f>INDEX(ИсходныеДанные!$C8:$N8,1,ИсходныеДанные!I$24)</f>
        <v>31898</v>
      </c>
      <c r="M9" s="6"/>
    </row>
    <row r="10" spans="2:13" x14ac:dyDescent="0.4">
      <c r="B10" s="4"/>
      <c r="C10" s="5"/>
      <c r="D10" s="5"/>
      <c r="E10" s="5"/>
      <c r="F10" s="5"/>
      <c r="G10" s="5"/>
      <c r="H10" s="29" t="s">
        <v>6</v>
      </c>
      <c r="I10" s="12">
        <f>SUM(ИсходныеДанные!C9:N9)</f>
        <v>584184</v>
      </c>
      <c r="J10" s="63">
        <f>INDEX(ИсходныеДанные!$C9:$N9,1,ИсходныеДанные!G$24)</f>
        <v>49671</v>
      </c>
      <c r="K10" s="63">
        <f>INDEX(ИсходныеДанные!$C9:$N9,1,ИсходныеДанные!H$24)</f>
        <v>52148</v>
      </c>
      <c r="L10" s="64">
        <f>INDEX(ИсходныеДанные!$C9:$N9,1,ИсходныеДанные!I$24)</f>
        <v>41767</v>
      </c>
      <c r="M10" s="6"/>
    </row>
    <row r="11" spans="2:13" x14ac:dyDescent="0.4">
      <c r="B11" s="4"/>
      <c r="C11" s="5"/>
      <c r="D11" s="5"/>
      <c r="E11" s="5"/>
      <c r="F11" s="5"/>
      <c r="G11" s="5"/>
      <c r="H11" s="30" t="s">
        <v>7</v>
      </c>
      <c r="I11" s="13">
        <f>SUM(ИсходныеДанные!C10:N10)</f>
        <v>394855</v>
      </c>
      <c r="J11" s="65">
        <f>INDEX(ИсходныеДанные!$C10:$N10,1,ИсходныеДанные!G$24)</f>
        <v>60225</v>
      </c>
      <c r="K11" s="65">
        <f>INDEX(ИсходныеДанные!$C10:$N10,1,ИсходныеДанные!H$24)</f>
        <v>73090</v>
      </c>
      <c r="L11" s="66">
        <f>INDEX(ИсходныеДанные!$C10:$N10,1,ИсходныеДанные!I$24)</f>
        <v>46135</v>
      </c>
      <c r="M11" s="6"/>
    </row>
    <row r="12" spans="2:13" x14ac:dyDescent="0.4">
      <c r="B12" s="4"/>
      <c r="C12" s="5"/>
      <c r="D12" s="5"/>
      <c r="E12" s="5"/>
      <c r="F12" s="5"/>
      <c r="G12" s="5"/>
      <c r="H12" s="7"/>
      <c r="I12" s="7"/>
      <c r="J12" s="7"/>
      <c r="K12" s="7"/>
      <c r="L12" s="7"/>
      <c r="M12" s="6"/>
    </row>
    <row r="13" spans="2:13" x14ac:dyDescent="0.4">
      <c r="B13" s="4"/>
      <c r="C13" s="5"/>
      <c r="D13" s="5"/>
      <c r="E13" s="5"/>
      <c r="F13" s="5"/>
      <c r="G13" s="5"/>
      <c r="H13" s="7"/>
      <c r="I13" s="7"/>
      <c r="J13" s="7"/>
      <c r="K13" s="7"/>
      <c r="L13" s="7"/>
      <c r="M13" s="6"/>
    </row>
    <row r="14" spans="2:13" x14ac:dyDescent="0.4">
      <c r="B14" s="4"/>
      <c r="C14" s="5"/>
      <c r="D14" s="5"/>
      <c r="E14" s="5"/>
      <c r="F14" s="5"/>
      <c r="G14" s="5"/>
      <c r="H14" s="7"/>
      <c r="I14" s="7"/>
      <c r="J14" s="7"/>
      <c r="K14" s="7"/>
      <c r="L14" s="7"/>
      <c r="M14" s="6"/>
    </row>
    <row r="15" spans="2:13" x14ac:dyDescent="0.4">
      <c r="B15" s="8"/>
      <c r="C15" s="9"/>
      <c r="D15" s="9"/>
      <c r="E15" s="9"/>
      <c r="F15" s="9"/>
      <c r="G15" s="9"/>
      <c r="H15" s="10"/>
      <c r="I15" s="10"/>
      <c r="J15" s="10"/>
      <c r="K15" s="10"/>
      <c r="L15" s="10"/>
      <c r="M15" s="11"/>
    </row>
    <row r="16" spans="2:13" x14ac:dyDescent="0.4">
      <c r="B16" s="5"/>
      <c r="C16" s="5"/>
      <c r="D16" s="5"/>
      <c r="E16" s="5"/>
      <c r="F16" s="5"/>
      <c r="G16" s="5"/>
      <c r="H16" s="2"/>
      <c r="I16" s="2"/>
      <c r="J16" s="2"/>
      <c r="K16" s="2"/>
      <c r="L16" s="2"/>
      <c r="M16" s="5"/>
    </row>
    <row r="17" spans="8:12" x14ac:dyDescent="0.4">
      <c r="H17" s="1"/>
      <c r="I17" s="1"/>
      <c r="J17" s="1"/>
      <c r="K17" s="1"/>
      <c r="L17" s="1"/>
    </row>
  </sheetData>
  <conditionalFormatting sqref="I5:I11">
    <cfRule type="dataBar" priority="5">
      <dataBar showValue="0">
        <cfvo type="min"/>
        <cfvo type="max"/>
        <color theme="0" tint="-0.14999847407452621"/>
      </dataBar>
      <extLst>
        <ext xmlns:x14="http://schemas.microsoft.com/office/spreadsheetml/2009/9/main" uri="{B025F937-C7B1-47D3-B67F-A62EFF666E3E}">
          <x14:id>{3B1906E3-5FD3-4F27-9BAD-5037CFAC939A}</x14:id>
        </ext>
      </extLst>
    </cfRule>
  </conditionalFormatting>
  <pageMargins left="0.7" right="0.7" top="0.75" bottom="0.75" header="0.3" footer="0.3"/>
  <pageSetup paperSize="9" orientation="portrait" horizontalDpi="0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4" r:id="rId4" name="Полоса прокр. 2">
              <controlPr defaultSize="0" autoPict="0">
                <anchor moveWithCells="1">
                  <from>
                    <xdr:col>5</xdr:col>
                    <xdr:colOff>487680</xdr:colOff>
                    <xdr:row>4</xdr:row>
                    <xdr:rowOff>30480</xdr:rowOff>
                  </from>
                  <to>
                    <xdr:col>6</xdr:col>
                    <xdr:colOff>99060</xdr:colOff>
                    <xdr:row>13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" r:id="rId5" name="Перекл. 3">
              <controlPr defaultSize="0" autoFill="0" autoLine="0" autoPict="0">
                <anchor moveWithCells="1">
                  <from>
                    <xdr:col>5</xdr:col>
                    <xdr:colOff>480060</xdr:colOff>
                    <xdr:row>3</xdr:row>
                    <xdr:rowOff>22860</xdr:rowOff>
                  </from>
                  <to>
                    <xdr:col>6</xdr:col>
                    <xdr:colOff>106680</xdr:colOff>
                    <xdr:row>4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8" r:id="rId6" name="Полоса прокр. 6">
              <controlPr defaultSize="0" autoPict="0">
                <anchor moveWithCells="1">
                  <from>
                    <xdr:col>9</xdr:col>
                    <xdr:colOff>0</xdr:colOff>
                    <xdr:row>11</xdr:row>
                    <xdr:rowOff>68580</xdr:rowOff>
                  </from>
                  <to>
                    <xdr:col>12</xdr:col>
                    <xdr:colOff>0</xdr:colOff>
                    <xdr:row>12</xdr:row>
                    <xdr:rowOff>45720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B1906E3-5FD3-4F27-9BAD-5037CFAC939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I5:I11</xm:sqref>
        </x14:conditionalFormatting>
        <x14:conditionalFormatting xmlns:xm="http://schemas.microsoft.com/office/excel/2006/main">
          <x14:cfRule type="expression" priority="6" id="{66E0B924-4584-4496-BB34-A7D1538F4443}">
            <xm:f>ISODD(ИсходныеДанные!G$24)</xm:f>
            <x14:dxf>
              <fill>
                <patternFill>
                  <bgColor theme="0" tint="-4.9989318521683403E-2"/>
                </patternFill>
              </fill>
            </x14:dxf>
          </x14:cfRule>
          <xm:sqref>J5:L11</xm:sqref>
        </x14:conditionalFormatting>
      </x14:conditionalFormattings>
    </ext>
    <ext xmlns:x14="http://schemas.microsoft.com/office/spreadsheetml/2009/9/main" uri="{05C60535-1F16-4fd2-B633-F4F36F0B64E0}">
      <x14:sparklineGroups xmlns:xm="http://schemas.microsoft.com/office/excel/2006/main">
        <x14:sparklineGroup displayEmptyCellsAs="gap" xr2:uid="{5D9E0D0C-ABDC-4A96-AD82-8CC43DD506B1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ИсходныеДанные!C4:N4</xm:f>
              <xm:sqref>I5</xm:sqref>
            </x14:sparkline>
            <x14:sparkline>
              <xm:f>ИсходныеДанные!C5:N5</xm:f>
              <xm:sqref>I6</xm:sqref>
            </x14:sparkline>
            <x14:sparkline>
              <xm:f>ИсходныеДанные!C6:N6</xm:f>
              <xm:sqref>I7</xm:sqref>
            </x14:sparkline>
            <x14:sparkline>
              <xm:f>ИсходныеДанные!C7:N7</xm:f>
              <xm:sqref>I8</xm:sqref>
            </x14:sparkline>
            <x14:sparkline>
              <xm:f>ИсходныеДанные!C8:N8</xm:f>
              <xm:sqref>I9</xm:sqref>
            </x14:sparkline>
            <x14:sparkline>
              <xm:f>ИсходныеДанные!C9:N9</xm:f>
              <xm:sqref>I10</xm:sqref>
            </x14:sparkline>
            <x14:sparkline>
              <xm:f>ИсходныеДанные!C10:N10</xm:f>
              <xm:sqref>I11</xm:sqref>
            </x14:sparkline>
          </x14:sparklines>
        </x14:sparklineGroup>
      </x14:sparklineGroup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112"/>
  <sheetViews>
    <sheetView showGridLines="0" zoomScale="90" zoomScaleNormal="90" workbookViewId="0">
      <selection activeCell="P10" sqref="P10"/>
    </sheetView>
  </sheetViews>
  <sheetFormatPr defaultColWidth="9.109375" defaultRowHeight="16.8" x14ac:dyDescent="0.4"/>
  <cols>
    <col min="1" max="1" width="1.33203125" style="39" customWidth="1"/>
    <col min="2" max="2" width="23.5546875" style="39" bestFit="1" customWidth="1"/>
    <col min="3" max="6" width="10" style="40" customWidth="1"/>
    <col min="7" max="14" width="9.109375" style="39"/>
    <col min="15" max="15" width="12.5546875" style="39" customWidth="1"/>
    <col min="16" max="16384" width="9.109375" style="39"/>
  </cols>
  <sheetData>
    <row r="1" spans="1:15" x14ac:dyDescent="0.4">
      <c r="B1" s="7"/>
    </row>
    <row r="2" spans="1:15" x14ac:dyDescent="0.4">
      <c r="A2" s="7"/>
      <c r="B2" s="41" t="s">
        <v>0</v>
      </c>
      <c r="C2" s="42" t="s">
        <v>8</v>
      </c>
      <c r="D2" s="42" t="s">
        <v>9</v>
      </c>
      <c r="E2" s="42" t="s">
        <v>10</v>
      </c>
      <c r="F2" s="42" t="s">
        <v>11</v>
      </c>
      <c r="G2" s="42" t="s">
        <v>12</v>
      </c>
      <c r="H2" s="42" t="s">
        <v>13</v>
      </c>
      <c r="I2" s="42" t="s">
        <v>14</v>
      </c>
      <c r="J2" s="42" t="s">
        <v>15</v>
      </c>
      <c r="K2" s="42" t="s">
        <v>16</v>
      </c>
      <c r="L2" s="42" t="s">
        <v>17</v>
      </c>
      <c r="M2" s="42" t="s">
        <v>18</v>
      </c>
      <c r="N2" s="42" t="s">
        <v>19</v>
      </c>
    </row>
    <row r="3" spans="1:15" x14ac:dyDescent="0.4">
      <c r="A3" s="7"/>
      <c r="B3" s="7"/>
      <c r="C3" s="43" t="s">
        <v>28</v>
      </c>
      <c r="D3" s="43" t="s">
        <v>29</v>
      </c>
      <c r="E3" s="43" t="s">
        <v>30</v>
      </c>
      <c r="F3" s="43" t="s">
        <v>31</v>
      </c>
      <c r="G3" s="43" t="s">
        <v>32</v>
      </c>
      <c r="H3" s="43" t="s">
        <v>33</v>
      </c>
      <c r="I3" s="43" t="s">
        <v>34</v>
      </c>
      <c r="J3" s="43" t="s">
        <v>35</v>
      </c>
      <c r="K3" s="43" t="s">
        <v>36</v>
      </c>
      <c r="L3" s="43" t="s">
        <v>37</v>
      </c>
      <c r="M3" s="43" t="s">
        <v>38</v>
      </c>
      <c r="N3" s="43" t="s">
        <v>39</v>
      </c>
    </row>
    <row r="4" spans="1:15" x14ac:dyDescent="0.4">
      <c r="B4" s="44" t="s">
        <v>1</v>
      </c>
      <c r="C4" s="45">
        <v>55524</v>
      </c>
      <c r="D4" s="46">
        <v>77635</v>
      </c>
      <c r="E4" s="46">
        <v>83676</v>
      </c>
      <c r="F4" s="46">
        <v>67810</v>
      </c>
      <c r="G4" s="46">
        <v>80511</v>
      </c>
      <c r="H4" s="46">
        <v>51477</v>
      </c>
      <c r="I4" s="46">
        <v>38244</v>
      </c>
      <c r="J4" s="46">
        <v>58314</v>
      </c>
      <c r="K4" s="46">
        <v>28862</v>
      </c>
      <c r="L4" s="46">
        <v>19325</v>
      </c>
      <c r="M4" s="46">
        <v>88491</v>
      </c>
      <c r="N4" s="47">
        <v>68701</v>
      </c>
      <c r="O4" s="40"/>
    </row>
    <row r="5" spans="1:15" x14ac:dyDescent="0.4">
      <c r="B5" s="44" t="s">
        <v>2</v>
      </c>
      <c r="C5" s="48">
        <v>35801</v>
      </c>
      <c r="D5" s="14">
        <v>70623</v>
      </c>
      <c r="E5" s="14">
        <v>33256</v>
      </c>
      <c r="F5" s="14">
        <v>73434</v>
      </c>
      <c r="G5" s="14">
        <v>50541</v>
      </c>
      <c r="H5" s="14">
        <v>90673</v>
      </c>
      <c r="I5" s="14">
        <v>72797</v>
      </c>
      <c r="J5" s="14">
        <v>38240</v>
      </c>
      <c r="K5" s="14">
        <v>18331</v>
      </c>
      <c r="L5" s="14">
        <v>83173</v>
      </c>
      <c r="M5" s="14">
        <v>70182</v>
      </c>
      <c r="N5" s="49">
        <v>53932</v>
      </c>
      <c r="O5" s="40"/>
    </row>
    <row r="6" spans="1:15" x14ac:dyDescent="0.4">
      <c r="B6" s="44" t="s">
        <v>3</v>
      </c>
      <c r="C6" s="48">
        <v>76375</v>
      </c>
      <c r="D6" s="14">
        <v>84450</v>
      </c>
      <c r="E6" s="14">
        <v>78000</v>
      </c>
      <c r="F6" s="14">
        <v>95266</v>
      </c>
      <c r="G6" s="14">
        <v>82715</v>
      </c>
      <c r="H6" s="14">
        <v>83645</v>
      </c>
      <c r="I6" s="14">
        <v>27895</v>
      </c>
      <c r="J6" s="14">
        <v>33397</v>
      </c>
      <c r="K6" s="14">
        <v>24005</v>
      </c>
      <c r="L6" s="14">
        <v>25215</v>
      </c>
      <c r="M6" s="14">
        <v>29357</v>
      </c>
      <c r="N6" s="49">
        <v>32988</v>
      </c>
      <c r="O6" s="40"/>
    </row>
    <row r="7" spans="1:15" x14ac:dyDescent="0.4">
      <c r="B7" s="44" t="s">
        <v>4</v>
      </c>
      <c r="C7" s="48">
        <v>40000</v>
      </c>
      <c r="D7" s="14">
        <v>25917</v>
      </c>
      <c r="E7" s="14">
        <v>53335</v>
      </c>
      <c r="F7" s="14">
        <v>40312</v>
      </c>
      <c r="G7" s="14">
        <v>23562</v>
      </c>
      <c r="H7" s="14">
        <v>30000</v>
      </c>
      <c r="I7" s="14">
        <v>30823</v>
      </c>
      <c r="J7" s="14">
        <v>20418</v>
      </c>
      <c r="K7" s="14">
        <v>98034</v>
      </c>
      <c r="L7" s="14">
        <v>80360</v>
      </c>
      <c r="M7" s="14">
        <v>44740</v>
      </c>
      <c r="N7" s="49">
        <v>50000</v>
      </c>
      <c r="O7" s="40"/>
    </row>
    <row r="8" spans="1:15" x14ac:dyDescent="0.4">
      <c r="B8" s="44" t="s">
        <v>5</v>
      </c>
      <c r="C8" s="48">
        <v>76827</v>
      </c>
      <c r="D8" s="14">
        <v>40000</v>
      </c>
      <c r="E8" s="14">
        <v>31898</v>
      </c>
      <c r="F8" s="14">
        <v>59643</v>
      </c>
      <c r="G8" s="14">
        <v>33006</v>
      </c>
      <c r="H8" s="14">
        <v>27501</v>
      </c>
      <c r="I8" s="14">
        <v>47132</v>
      </c>
      <c r="J8" s="14">
        <v>18270</v>
      </c>
      <c r="K8" s="14">
        <v>76638</v>
      </c>
      <c r="L8" s="14">
        <v>70565</v>
      </c>
      <c r="M8" s="14">
        <v>48570</v>
      </c>
      <c r="N8" s="49">
        <v>94574</v>
      </c>
      <c r="O8" s="40"/>
    </row>
    <row r="9" spans="1:15" x14ac:dyDescent="0.4">
      <c r="B9" s="44" t="s">
        <v>6</v>
      </c>
      <c r="C9" s="48">
        <v>49671</v>
      </c>
      <c r="D9" s="14">
        <v>52148</v>
      </c>
      <c r="E9" s="14">
        <v>41767</v>
      </c>
      <c r="F9" s="14">
        <v>31134</v>
      </c>
      <c r="G9" s="14">
        <v>70235</v>
      </c>
      <c r="H9" s="14">
        <v>15705</v>
      </c>
      <c r="I9" s="14">
        <v>80000</v>
      </c>
      <c r="J9" s="14">
        <v>45084</v>
      </c>
      <c r="K9" s="14">
        <v>44227</v>
      </c>
      <c r="L9" s="14">
        <v>68701</v>
      </c>
      <c r="M9" s="14">
        <v>36451</v>
      </c>
      <c r="N9" s="49">
        <v>49061</v>
      </c>
      <c r="O9" s="40"/>
    </row>
    <row r="10" spans="1:15" x14ac:dyDescent="0.4">
      <c r="B10" s="50" t="s">
        <v>7</v>
      </c>
      <c r="C10" s="51">
        <v>60225</v>
      </c>
      <c r="D10" s="52">
        <v>73090</v>
      </c>
      <c r="E10" s="52">
        <v>46135</v>
      </c>
      <c r="F10" s="52">
        <v>41455</v>
      </c>
      <c r="G10" s="52">
        <v>14003</v>
      </c>
      <c r="H10" s="52">
        <v>35205</v>
      </c>
      <c r="I10" s="52">
        <v>12568</v>
      </c>
      <c r="J10" s="52">
        <v>10090</v>
      </c>
      <c r="K10" s="52">
        <v>35000</v>
      </c>
      <c r="L10" s="52">
        <v>19270</v>
      </c>
      <c r="M10" s="52">
        <v>33964</v>
      </c>
      <c r="N10" s="53">
        <v>13850</v>
      </c>
      <c r="O10" s="40"/>
    </row>
    <row r="11" spans="1:15" x14ac:dyDescent="0.4">
      <c r="B11" s="54"/>
      <c r="G11" s="40"/>
      <c r="H11" s="40"/>
      <c r="I11" s="40"/>
      <c r="J11" s="40"/>
      <c r="K11" s="40"/>
      <c r="L11" s="40"/>
      <c r="M11" s="40"/>
      <c r="N11" s="40"/>
    </row>
    <row r="12" spans="1:15" x14ac:dyDescent="0.4">
      <c r="B12" s="44" t="s">
        <v>1</v>
      </c>
      <c r="C12" s="40">
        <f t="shared" ref="C12:C18" si="0">AVERAGE(C4:N4)</f>
        <v>59880.833333333336</v>
      </c>
      <c r="D12" s="40">
        <f t="shared" ref="D12:N12" si="1">C12</f>
        <v>59880.833333333336</v>
      </c>
      <c r="E12" s="40">
        <f t="shared" si="1"/>
        <v>59880.833333333336</v>
      </c>
      <c r="F12" s="40">
        <f t="shared" si="1"/>
        <v>59880.833333333336</v>
      </c>
      <c r="G12" s="40">
        <f t="shared" si="1"/>
        <v>59880.833333333336</v>
      </c>
      <c r="H12" s="40">
        <f t="shared" si="1"/>
        <v>59880.833333333336</v>
      </c>
      <c r="I12" s="40">
        <f t="shared" si="1"/>
        <v>59880.833333333336</v>
      </c>
      <c r="J12" s="40">
        <f t="shared" si="1"/>
        <v>59880.833333333336</v>
      </c>
      <c r="K12" s="40">
        <f t="shared" si="1"/>
        <v>59880.833333333336</v>
      </c>
      <c r="L12" s="40">
        <f t="shared" si="1"/>
        <v>59880.833333333336</v>
      </c>
      <c r="M12" s="40">
        <f t="shared" si="1"/>
        <v>59880.833333333336</v>
      </c>
      <c r="N12" s="40">
        <f t="shared" si="1"/>
        <v>59880.833333333336</v>
      </c>
      <c r="O12" s="40"/>
    </row>
    <row r="13" spans="1:15" x14ac:dyDescent="0.4">
      <c r="B13" s="44" t="s">
        <v>2</v>
      </c>
      <c r="C13" s="40">
        <f t="shared" si="0"/>
        <v>57581.916666666664</v>
      </c>
      <c r="D13" s="40">
        <f t="shared" ref="D13:N13" si="2">C13</f>
        <v>57581.916666666664</v>
      </c>
      <c r="E13" s="40">
        <f t="shared" si="2"/>
        <v>57581.916666666664</v>
      </c>
      <c r="F13" s="40">
        <f t="shared" si="2"/>
        <v>57581.916666666664</v>
      </c>
      <c r="G13" s="40">
        <f t="shared" si="2"/>
        <v>57581.916666666664</v>
      </c>
      <c r="H13" s="40">
        <f t="shared" si="2"/>
        <v>57581.916666666664</v>
      </c>
      <c r="I13" s="40">
        <f t="shared" si="2"/>
        <v>57581.916666666664</v>
      </c>
      <c r="J13" s="40">
        <f t="shared" si="2"/>
        <v>57581.916666666664</v>
      </c>
      <c r="K13" s="40">
        <f t="shared" si="2"/>
        <v>57581.916666666664</v>
      </c>
      <c r="L13" s="40">
        <f t="shared" si="2"/>
        <v>57581.916666666664</v>
      </c>
      <c r="M13" s="40">
        <f t="shared" si="2"/>
        <v>57581.916666666664</v>
      </c>
      <c r="N13" s="40">
        <f t="shared" si="2"/>
        <v>57581.916666666664</v>
      </c>
      <c r="O13" s="40"/>
    </row>
    <row r="14" spans="1:15" x14ac:dyDescent="0.4">
      <c r="B14" s="44" t="s">
        <v>3</v>
      </c>
      <c r="C14" s="40">
        <f t="shared" si="0"/>
        <v>56109</v>
      </c>
      <c r="D14" s="40">
        <f t="shared" ref="D14:N14" si="3">C14</f>
        <v>56109</v>
      </c>
      <c r="E14" s="40">
        <f t="shared" si="3"/>
        <v>56109</v>
      </c>
      <c r="F14" s="40">
        <f t="shared" si="3"/>
        <v>56109</v>
      </c>
      <c r="G14" s="40">
        <f t="shared" si="3"/>
        <v>56109</v>
      </c>
      <c r="H14" s="40">
        <f t="shared" si="3"/>
        <v>56109</v>
      </c>
      <c r="I14" s="40">
        <f t="shared" si="3"/>
        <v>56109</v>
      </c>
      <c r="J14" s="40">
        <f t="shared" si="3"/>
        <v>56109</v>
      </c>
      <c r="K14" s="40">
        <f t="shared" si="3"/>
        <v>56109</v>
      </c>
      <c r="L14" s="40">
        <f t="shared" si="3"/>
        <v>56109</v>
      </c>
      <c r="M14" s="40">
        <f t="shared" si="3"/>
        <v>56109</v>
      </c>
      <c r="N14" s="40">
        <f t="shared" si="3"/>
        <v>56109</v>
      </c>
      <c r="O14" s="40"/>
    </row>
    <row r="15" spans="1:15" x14ac:dyDescent="0.4">
      <c r="B15" s="44" t="s">
        <v>4</v>
      </c>
      <c r="C15" s="40">
        <f t="shared" si="0"/>
        <v>44791.75</v>
      </c>
      <c r="D15" s="40">
        <f t="shared" ref="D15:N15" si="4">C15</f>
        <v>44791.75</v>
      </c>
      <c r="E15" s="40">
        <f t="shared" si="4"/>
        <v>44791.75</v>
      </c>
      <c r="F15" s="40">
        <f t="shared" si="4"/>
        <v>44791.75</v>
      </c>
      <c r="G15" s="40">
        <f t="shared" si="4"/>
        <v>44791.75</v>
      </c>
      <c r="H15" s="40">
        <f t="shared" si="4"/>
        <v>44791.75</v>
      </c>
      <c r="I15" s="40">
        <f t="shared" si="4"/>
        <v>44791.75</v>
      </c>
      <c r="J15" s="40">
        <f t="shared" si="4"/>
        <v>44791.75</v>
      </c>
      <c r="K15" s="40">
        <f t="shared" si="4"/>
        <v>44791.75</v>
      </c>
      <c r="L15" s="40">
        <f t="shared" si="4"/>
        <v>44791.75</v>
      </c>
      <c r="M15" s="40">
        <f t="shared" si="4"/>
        <v>44791.75</v>
      </c>
      <c r="N15" s="40">
        <f t="shared" si="4"/>
        <v>44791.75</v>
      </c>
      <c r="O15" s="40"/>
    </row>
    <row r="16" spans="1:15" s="40" customFormat="1" x14ac:dyDescent="0.4">
      <c r="A16" s="39"/>
      <c r="B16" s="44" t="s">
        <v>5</v>
      </c>
      <c r="C16" s="40">
        <f t="shared" si="0"/>
        <v>52052</v>
      </c>
      <c r="D16" s="40">
        <f t="shared" ref="D16:N16" si="5">C16</f>
        <v>52052</v>
      </c>
      <c r="E16" s="40">
        <f t="shared" si="5"/>
        <v>52052</v>
      </c>
      <c r="F16" s="40">
        <f t="shared" si="5"/>
        <v>52052</v>
      </c>
      <c r="G16" s="40">
        <f t="shared" si="5"/>
        <v>52052</v>
      </c>
      <c r="H16" s="40">
        <f t="shared" si="5"/>
        <v>52052</v>
      </c>
      <c r="I16" s="40">
        <f t="shared" si="5"/>
        <v>52052</v>
      </c>
      <c r="J16" s="40">
        <f t="shared" si="5"/>
        <v>52052</v>
      </c>
      <c r="K16" s="40">
        <f t="shared" si="5"/>
        <v>52052</v>
      </c>
      <c r="L16" s="40">
        <f t="shared" si="5"/>
        <v>52052</v>
      </c>
      <c r="M16" s="40">
        <f t="shared" si="5"/>
        <v>52052</v>
      </c>
      <c r="N16" s="40">
        <f t="shared" si="5"/>
        <v>52052</v>
      </c>
    </row>
    <row r="17" spans="2:15" x14ac:dyDescent="0.4">
      <c r="B17" s="44" t="s">
        <v>6</v>
      </c>
      <c r="C17" s="40">
        <f t="shared" si="0"/>
        <v>48682</v>
      </c>
      <c r="D17" s="40">
        <f t="shared" ref="D17:N17" si="6">C17</f>
        <v>48682</v>
      </c>
      <c r="E17" s="40">
        <f t="shared" si="6"/>
        <v>48682</v>
      </c>
      <c r="F17" s="40">
        <f t="shared" si="6"/>
        <v>48682</v>
      </c>
      <c r="G17" s="40">
        <f t="shared" si="6"/>
        <v>48682</v>
      </c>
      <c r="H17" s="40">
        <f t="shared" si="6"/>
        <v>48682</v>
      </c>
      <c r="I17" s="40">
        <f t="shared" si="6"/>
        <v>48682</v>
      </c>
      <c r="J17" s="40">
        <f t="shared" si="6"/>
        <v>48682</v>
      </c>
      <c r="K17" s="40">
        <f t="shared" si="6"/>
        <v>48682</v>
      </c>
      <c r="L17" s="40">
        <f t="shared" si="6"/>
        <v>48682</v>
      </c>
      <c r="M17" s="40">
        <f t="shared" si="6"/>
        <v>48682</v>
      </c>
      <c r="N17" s="40">
        <f t="shared" si="6"/>
        <v>48682</v>
      </c>
      <c r="O17" s="40"/>
    </row>
    <row r="18" spans="2:15" x14ac:dyDescent="0.4">
      <c r="B18" s="50" t="s">
        <v>7</v>
      </c>
      <c r="C18" s="40">
        <f t="shared" si="0"/>
        <v>32904.583333333336</v>
      </c>
      <c r="D18" s="40">
        <f t="shared" ref="D18:N18" si="7">C18</f>
        <v>32904.583333333336</v>
      </c>
      <c r="E18" s="40">
        <f t="shared" si="7"/>
        <v>32904.583333333336</v>
      </c>
      <c r="F18" s="40">
        <f t="shared" si="7"/>
        <v>32904.583333333336</v>
      </c>
      <c r="G18" s="40">
        <f t="shared" si="7"/>
        <v>32904.583333333336</v>
      </c>
      <c r="H18" s="40">
        <f t="shared" si="7"/>
        <v>32904.583333333336</v>
      </c>
      <c r="I18" s="40">
        <f t="shared" si="7"/>
        <v>32904.583333333336</v>
      </c>
      <c r="J18" s="40">
        <f t="shared" si="7"/>
        <v>32904.583333333336</v>
      </c>
      <c r="K18" s="40">
        <f t="shared" si="7"/>
        <v>32904.583333333336</v>
      </c>
      <c r="L18" s="40">
        <f t="shared" si="7"/>
        <v>32904.583333333336</v>
      </c>
      <c r="M18" s="40">
        <f t="shared" si="7"/>
        <v>32904.583333333336</v>
      </c>
      <c r="N18" s="40">
        <f t="shared" si="7"/>
        <v>32904.583333333336</v>
      </c>
      <c r="O18" s="40"/>
    </row>
    <row r="20" spans="2:15" x14ac:dyDescent="0.4">
      <c r="B20" s="39" t="s">
        <v>21</v>
      </c>
      <c r="C20" s="40" t="s">
        <v>22</v>
      </c>
    </row>
    <row r="21" spans="2:15" x14ac:dyDescent="0.4">
      <c r="B21" s="55" t="s">
        <v>23</v>
      </c>
      <c r="C21" s="40">
        <f>AVERAGE(C4:N10)</f>
        <v>50286.011904761908</v>
      </c>
      <c r="D21" s="40">
        <f t="shared" ref="D21:N21" si="8">C21</f>
        <v>50286.011904761908</v>
      </c>
      <c r="E21" s="40">
        <f t="shared" si="8"/>
        <v>50286.011904761908</v>
      </c>
      <c r="F21" s="40">
        <f t="shared" si="8"/>
        <v>50286.011904761908</v>
      </c>
      <c r="G21" s="40">
        <f t="shared" si="8"/>
        <v>50286.011904761908</v>
      </c>
      <c r="H21" s="40">
        <f t="shared" si="8"/>
        <v>50286.011904761908</v>
      </c>
      <c r="I21" s="40">
        <f t="shared" si="8"/>
        <v>50286.011904761908</v>
      </c>
      <c r="J21" s="40">
        <f t="shared" si="8"/>
        <v>50286.011904761908</v>
      </c>
      <c r="K21" s="40">
        <f t="shared" si="8"/>
        <v>50286.011904761908</v>
      </c>
      <c r="L21" s="40">
        <f t="shared" si="8"/>
        <v>50286.011904761908</v>
      </c>
      <c r="M21" s="40">
        <f t="shared" si="8"/>
        <v>50286.011904761908</v>
      </c>
      <c r="N21" s="40">
        <f t="shared" si="8"/>
        <v>50286.011904761908</v>
      </c>
      <c r="O21" s="40"/>
    </row>
    <row r="22" spans="2:15" x14ac:dyDescent="0.4">
      <c r="B22" s="39" t="s">
        <v>20</v>
      </c>
      <c r="C22" s="40">
        <f>MAX(C4:N10)</f>
        <v>98034</v>
      </c>
      <c r="G22" s="40"/>
      <c r="H22" s="40"/>
      <c r="I22" s="40"/>
      <c r="J22" s="40"/>
      <c r="K22" s="40"/>
      <c r="L22" s="40"/>
      <c r="M22" s="40"/>
      <c r="N22" s="40"/>
      <c r="O22" s="40"/>
    </row>
    <row r="24" spans="2:15" x14ac:dyDescent="0.4">
      <c r="B24" s="56" t="s">
        <v>24</v>
      </c>
      <c r="C24" s="57"/>
      <c r="D24" s="40">
        <v>1</v>
      </c>
      <c r="G24" s="58">
        <v>1</v>
      </c>
      <c r="H24" s="58">
        <f t="shared" ref="H24:I24" si="9">G24+1</f>
        <v>2</v>
      </c>
      <c r="I24" s="58">
        <f t="shared" si="9"/>
        <v>3</v>
      </c>
    </row>
    <row r="103" spans="2:3" x14ac:dyDescent="0.4">
      <c r="B103" s="60"/>
      <c r="C103" s="59"/>
    </row>
    <row r="104" spans="2:3" x14ac:dyDescent="0.4">
      <c r="B104" s="60" t="s">
        <v>55</v>
      </c>
      <c r="C104" s="59"/>
    </row>
    <row r="105" spans="2:3" x14ac:dyDescent="0.4">
      <c r="B105" s="60" t="s">
        <v>54</v>
      </c>
      <c r="C105" s="59"/>
    </row>
    <row r="106" spans="2:3" x14ac:dyDescent="0.4">
      <c r="B106" s="61" t="s">
        <v>53</v>
      </c>
      <c r="C106" s="59"/>
    </row>
    <row r="107" spans="2:3" x14ac:dyDescent="0.4">
      <c r="B107" s="62"/>
      <c r="C107" s="59"/>
    </row>
    <row r="108" spans="2:3" x14ac:dyDescent="0.4">
      <c r="B108" s="60" t="s">
        <v>56</v>
      </c>
      <c r="C108" s="59"/>
    </row>
    <row r="109" spans="2:3" x14ac:dyDescent="0.4">
      <c r="B109" s="61" t="s">
        <v>26</v>
      </c>
      <c r="C109" s="59"/>
    </row>
    <row r="110" spans="2:3" x14ac:dyDescent="0.4">
      <c r="B110" s="60" t="s">
        <v>27</v>
      </c>
      <c r="C110" s="59"/>
    </row>
    <row r="111" spans="2:3" x14ac:dyDescent="0.4">
      <c r="B111" s="60"/>
      <c r="C111" s="59"/>
    </row>
    <row r="112" spans="2:3" x14ac:dyDescent="0.4">
      <c r="B112" s="61"/>
      <c r="C112" s="59"/>
    </row>
  </sheetData>
  <conditionalFormatting sqref="C4:N10">
    <cfRule type="colorScale" priority="1">
      <colorScale>
        <cfvo type="min"/>
        <cfvo type="percentile" val="50"/>
        <cfvo type="max"/>
        <color rgb="FFFCB6B8"/>
        <color rgb="FFFCFCFF"/>
        <color rgb="FFA1BDDF"/>
      </colorScale>
    </cfRule>
  </conditionalFormatting>
  <conditionalFormatting sqref="O4:O10">
    <cfRule type="dataBar" priority="4">
      <dataBar>
        <cfvo type="num" val="0"/>
        <cfvo type="max"/>
        <color rgb="FF638EC6"/>
      </dataBar>
      <extLst>
        <ext xmlns:x14="http://schemas.microsoft.com/office/spreadsheetml/2009/9/main" uri="{B025F937-C7B1-47D3-B67F-A62EFF666E3E}">
          <x14:id>{66240B45-4697-4346-BDB4-B878DCFB5C97}</x14:id>
        </ext>
      </extLst>
    </cfRule>
  </conditionalFormatting>
  <hyperlinks>
    <hyperlink ref="B106" r:id="rId1" xr:uid="{A82FE90C-34D2-4905-BF1A-74A480788C7C}"/>
    <hyperlink ref="B109" r:id="rId2" xr:uid="{3D2557F3-E04B-465C-BC73-69EAEE1A7E9D}"/>
  </hyperlinks>
  <pageMargins left="0.7" right="0.7" top="0.75" bottom="0.75" header="0.3" footer="0.3"/>
  <pageSetup paperSize="9" orientation="portrait" r:id="rId3"/>
  <drawing r:id="rId4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66240B45-4697-4346-BDB4-B878DCFB5C97}">
            <x14:dataBar minLength="0" maxLength="100" border="1" negativeBarBorderColorSameAsPositive="0">
              <x14:cfvo type="num">
                <xm:f>0</xm:f>
              </x14:cfvo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O4:O10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9FFB67-FFA7-4261-B1AA-FDFFDE7EF702}">
  <dimension ref="B1:J21"/>
  <sheetViews>
    <sheetView showGridLines="0" showRowColHeaders="0" workbookViewId="0">
      <selection activeCell="L11" sqref="L11"/>
    </sheetView>
  </sheetViews>
  <sheetFormatPr defaultRowHeight="14.4" x14ac:dyDescent="0.3"/>
  <cols>
    <col min="1" max="1" width="23.6640625" customWidth="1"/>
    <col min="2" max="2" width="2.5546875" customWidth="1"/>
    <col min="3" max="3" width="69.109375" customWidth="1"/>
    <col min="10" max="10" width="7.5546875" customWidth="1"/>
  </cols>
  <sheetData>
    <row r="1" spans="2:10" x14ac:dyDescent="0.3">
      <c r="B1" s="15"/>
      <c r="C1" s="15"/>
      <c r="D1" s="15"/>
      <c r="E1" s="15"/>
      <c r="F1" s="15"/>
      <c r="G1" s="15"/>
      <c r="H1" s="15"/>
      <c r="I1" s="15"/>
      <c r="J1" s="15"/>
    </row>
    <row r="2" spans="2:10" ht="32.4" x14ac:dyDescent="0.7">
      <c r="B2" s="15"/>
      <c r="C2" s="16" t="s">
        <v>49</v>
      </c>
      <c r="D2" s="15"/>
      <c r="E2" s="15"/>
      <c r="F2" s="15"/>
      <c r="G2" s="15"/>
      <c r="H2" s="15"/>
      <c r="I2" s="15"/>
      <c r="J2" s="15"/>
    </row>
    <row r="3" spans="2:10" ht="16.8" x14ac:dyDescent="0.4">
      <c r="B3" s="15"/>
      <c r="C3" s="17"/>
      <c r="D3" s="15"/>
      <c r="E3" s="15"/>
      <c r="F3" s="15"/>
      <c r="G3" s="15"/>
      <c r="H3" s="15"/>
      <c r="I3" s="15"/>
      <c r="J3" s="15"/>
    </row>
    <row r="4" spans="2:10" ht="16.8" x14ac:dyDescent="0.3">
      <c r="B4" s="15"/>
      <c r="C4" s="18" t="s">
        <v>40</v>
      </c>
      <c r="D4" s="15"/>
      <c r="E4" s="15"/>
      <c r="F4" s="15"/>
      <c r="G4" s="15"/>
      <c r="H4" s="15"/>
      <c r="I4" s="15"/>
      <c r="J4" s="15"/>
    </row>
    <row r="5" spans="2:10" ht="19.2" x14ac:dyDescent="0.3">
      <c r="B5" s="15"/>
      <c r="C5" s="19" t="s">
        <v>41</v>
      </c>
      <c r="D5" s="15"/>
      <c r="E5" s="15"/>
      <c r="F5" s="15"/>
      <c r="G5" s="15"/>
      <c r="H5" s="15"/>
      <c r="I5" s="15"/>
      <c r="J5" s="15"/>
    </row>
    <row r="6" spans="2:10" ht="19.2" x14ac:dyDescent="0.3">
      <c r="B6" s="15"/>
      <c r="C6" s="19" t="s">
        <v>42</v>
      </c>
      <c r="D6" s="15"/>
      <c r="E6" s="15"/>
      <c r="F6" s="15"/>
      <c r="G6" s="15"/>
      <c r="H6" s="15"/>
      <c r="I6" s="15"/>
      <c r="J6" s="15"/>
    </row>
    <row r="7" spans="2:10" ht="19.2" x14ac:dyDescent="0.3">
      <c r="B7" s="15"/>
      <c r="C7" s="19" t="s">
        <v>43</v>
      </c>
      <c r="D7" s="15"/>
      <c r="E7" s="15"/>
      <c r="F7" s="15"/>
      <c r="G7" s="15"/>
      <c r="H7" s="15"/>
      <c r="I7" s="15"/>
      <c r="J7" s="15"/>
    </row>
    <row r="8" spans="2:10" ht="19.2" x14ac:dyDescent="0.3">
      <c r="B8" s="15"/>
      <c r="C8" s="19" t="s">
        <v>44</v>
      </c>
      <c r="D8" s="15"/>
      <c r="E8" s="15"/>
      <c r="F8" s="15"/>
      <c r="G8" s="15"/>
      <c r="H8" s="15"/>
      <c r="I8" s="15"/>
      <c r="J8" s="15"/>
    </row>
    <row r="9" spans="2:10" ht="19.2" x14ac:dyDescent="0.3">
      <c r="B9" s="15"/>
      <c r="C9" s="19" t="s">
        <v>45</v>
      </c>
      <c r="D9" s="15"/>
      <c r="E9" s="15"/>
      <c r="F9" s="15"/>
      <c r="G9" s="15"/>
      <c r="H9" s="15"/>
      <c r="I9" s="15"/>
      <c r="J9" s="15"/>
    </row>
    <row r="10" spans="2:10" ht="16.8" x14ac:dyDescent="0.4">
      <c r="B10" s="15"/>
      <c r="C10" s="20" t="s">
        <v>46</v>
      </c>
      <c r="D10" s="15"/>
      <c r="E10" s="15"/>
      <c r="F10" s="15"/>
      <c r="G10" s="15"/>
      <c r="H10" s="15"/>
      <c r="I10" s="15"/>
      <c r="J10" s="15"/>
    </row>
    <row r="11" spans="2:10" ht="16.8" x14ac:dyDescent="0.4">
      <c r="B11" s="15"/>
      <c r="C11" s="20" t="s">
        <v>47</v>
      </c>
      <c r="D11" s="15"/>
      <c r="E11" s="15"/>
      <c r="F11" s="15"/>
      <c r="G11" s="15"/>
      <c r="H11" s="15"/>
      <c r="I11" s="15"/>
      <c r="J11" s="15"/>
    </row>
    <row r="12" spans="2:10" ht="16.8" x14ac:dyDescent="0.4">
      <c r="B12" s="15"/>
      <c r="C12" s="17"/>
      <c r="D12" s="15"/>
      <c r="E12" s="15"/>
      <c r="F12" s="15"/>
      <c r="G12" s="15"/>
      <c r="H12" s="15"/>
      <c r="I12" s="15"/>
      <c r="J12" s="15"/>
    </row>
    <row r="13" spans="2:10" x14ac:dyDescent="0.3">
      <c r="B13" s="21"/>
      <c r="C13" s="21"/>
      <c r="D13" s="21"/>
      <c r="E13" s="21"/>
      <c r="F13" s="21"/>
      <c r="G13" s="21"/>
      <c r="H13" s="21"/>
      <c r="I13" s="21"/>
      <c r="J13" s="21"/>
    </row>
    <row r="14" spans="2:10" ht="21" x14ac:dyDescent="0.4">
      <c r="B14" s="22"/>
      <c r="C14" s="28" t="s">
        <v>50</v>
      </c>
      <c r="D14" s="24"/>
      <c r="E14" s="24"/>
      <c r="F14" s="24"/>
      <c r="G14" s="24"/>
      <c r="H14" s="24"/>
      <c r="I14" s="24"/>
      <c r="J14" s="24"/>
    </row>
    <row r="15" spans="2:10" ht="21" x14ac:dyDescent="0.4">
      <c r="B15" s="22"/>
      <c r="C15" s="23"/>
      <c r="D15" s="24"/>
      <c r="E15" s="24"/>
      <c r="F15" s="24"/>
      <c r="G15" s="24"/>
      <c r="H15" s="24"/>
      <c r="I15" s="24"/>
      <c r="J15" s="24"/>
    </row>
    <row r="16" spans="2:10" ht="21" x14ac:dyDescent="0.4">
      <c r="B16" s="22"/>
      <c r="C16" s="23"/>
      <c r="D16" s="24"/>
      <c r="E16" s="24"/>
      <c r="F16" s="24"/>
      <c r="G16" s="24"/>
      <c r="H16" s="24"/>
      <c r="I16" s="24"/>
      <c r="J16" s="24"/>
    </row>
    <row r="17" spans="2:10" ht="21" x14ac:dyDescent="0.4">
      <c r="B17" s="22"/>
      <c r="C17" s="23"/>
      <c r="D17" s="24"/>
      <c r="E17" s="24"/>
      <c r="F17" s="24"/>
      <c r="G17" s="24"/>
      <c r="H17" s="24"/>
      <c r="I17" s="24"/>
      <c r="J17" s="24"/>
    </row>
    <row r="18" spans="2:10" ht="21" x14ac:dyDescent="0.4">
      <c r="B18" s="22"/>
      <c r="C18" s="23"/>
      <c r="D18" s="24"/>
      <c r="E18" s="24"/>
      <c r="F18" s="24"/>
      <c r="G18" s="24"/>
      <c r="H18" s="24"/>
      <c r="I18" s="24"/>
      <c r="J18" s="24"/>
    </row>
    <row r="19" spans="2:10" ht="21" x14ac:dyDescent="0.4">
      <c r="B19" s="22"/>
      <c r="C19" s="23"/>
      <c r="D19" s="24"/>
      <c r="E19" s="24"/>
      <c r="F19" s="24"/>
      <c r="G19" s="24"/>
      <c r="H19" s="24"/>
      <c r="I19" s="24"/>
      <c r="J19" s="24"/>
    </row>
    <row r="20" spans="2:10" ht="21" x14ac:dyDescent="0.4">
      <c r="B20" s="25"/>
      <c r="C20" s="25"/>
      <c r="D20" s="24"/>
      <c r="E20" s="24"/>
      <c r="F20" s="24"/>
      <c r="G20" s="24"/>
      <c r="H20" s="24"/>
      <c r="I20" s="24"/>
      <c r="J20" s="24"/>
    </row>
    <row r="21" spans="2:10" ht="24.6" x14ac:dyDescent="0.55000000000000004">
      <c r="B21" s="26"/>
      <c r="C21" s="27" t="s">
        <v>48</v>
      </c>
      <c r="D21" s="27"/>
      <c r="E21" s="27"/>
      <c r="F21" s="27"/>
      <c r="G21" s="27"/>
      <c r="H21" s="27"/>
      <c r="I21" s="27"/>
      <c r="J21" s="27"/>
    </row>
  </sheetData>
  <sheetProtection algorithmName="SHA-512" hashValue="UD2GkIaVfkD9/daW9wYUPyzOEe00Srxq+aCRXxndZoC6OxQ3h5fnsLrN8HNglTZ8JoS5L71sU2dtDU3k2l6EnA==" saltValue="MuUB2CYsfGll4sDsq12uGg==" spinCount="100000" sheet="1" objects="1" scenarios="1" selectLockedCells="1" selectUnlockedCells="1"/>
  <hyperlinks>
    <hyperlink ref="C4" r:id="rId1" tooltip="Перейти на сайт" xr:uid="{310F9AE1-4469-4C39-B7E4-DD5EB2AF4833}"/>
    <hyperlink ref="C10" r:id="rId2" tooltip="Узнать больше об Excel" display="Финансовый анализ в Excel и Power BI" xr:uid="{308657F6-BC11-47D3-AC59-BED9591E85A8}"/>
    <hyperlink ref="C11" r:id="rId3" tooltip="Узнать больше об Excel" xr:uid="{D8729350-17E3-41CB-AC00-000AC810EE27}"/>
  </hyperlinks>
  <pageMargins left="0.7" right="0.7" top="0.75" bottom="0.75" header="0.3" footer="0.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2</vt:i4>
      </vt:variant>
    </vt:vector>
  </HeadingPairs>
  <TitlesOfParts>
    <vt:vector size="5" baseType="lpstr">
      <vt:lpstr>Отчет</vt:lpstr>
      <vt:lpstr>ИсходныеДанные</vt:lpstr>
      <vt:lpstr>i</vt:lpstr>
      <vt:lpstr>столбец</vt:lpstr>
      <vt:lpstr>строка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Салостей С.В.</dc:creator>
  <dcterms:created xsi:type="dcterms:W3CDTF">2014-04-15T15:07:37Z</dcterms:created>
  <dcterms:modified xsi:type="dcterms:W3CDTF">2022-07-27T18:20:05Z</dcterms:modified>
</cp:coreProperties>
</file>