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йт\контент\Условное форматирование Excel\"/>
    </mc:Choice>
  </mc:AlternateContent>
  <xr:revisionPtr revIDLastSave="0" documentId="13_ncr:1_{C08F8611-343A-4CEC-83FE-83BC0971EC34}" xr6:coauthVersionLast="47" xr6:coauthVersionMax="47" xr10:uidLastSave="{00000000-0000-0000-0000-000000000000}"/>
  <bookViews>
    <workbookView xWindow="-108" yWindow="-108" windowWidth="23256" windowHeight="12576" activeTab="2" xr2:uid="{74089373-0032-4249-A705-A9627250D3E7}"/>
  </bookViews>
  <sheets>
    <sheet name="ПоискЗначений" sheetId="1" r:id="rId1"/>
    <sheet name="ФорматТаблиц1" sheetId="2" r:id="rId2"/>
    <sheet name="ФорматТаблиц2" sheetId="3" r:id="rId3"/>
    <sheet name="ФорматТаблиц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3" l="1"/>
  <c r="J29" i="3" s="1"/>
  <c r="I29" i="3" s="1"/>
  <c r="E29" i="3"/>
  <c r="F27" i="3" s="1"/>
  <c r="C29" i="3"/>
  <c r="D24" i="3" s="1"/>
  <c r="J28" i="3"/>
  <c r="I28" i="3" s="1"/>
  <c r="J27" i="3"/>
  <c r="I27" i="3"/>
  <c r="H27" i="3"/>
  <c r="J26" i="3"/>
  <c r="I26" i="3" s="1"/>
  <c r="H26" i="3"/>
  <c r="J25" i="3"/>
  <c r="I25" i="3" s="1"/>
  <c r="J24" i="3"/>
  <c r="I24" i="3" s="1"/>
  <c r="H24" i="3"/>
  <c r="F24" i="3"/>
  <c r="J23" i="3"/>
  <c r="I23" i="3"/>
  <c r="H23" i="3"/>
  <c r="J22" i="3"/>
  <c r="I22" i="3"/>
  <c r="H22" i="3"/>
  <c r="G15" i="3"/>
  <c r="H15" i="3" s="1"/>
  <c r="E15" i="3"/>
  <c r="F13" i="3" s="1"/>
  <c r="C15" i="3"/>
  <c r="D15" i="3" s="1"/>
  <c r="J14" i="3"/>
  <c r="J13" i="3"/>
  <c r="J12" i="3"/>
  <c r="J11" i="3"/>
  <c r="H11" i="3"/>
  <c r="J10" i="3"/>
  <c r="J9" i="3"/>
  <c r="H9" i="3"/>
  <c r="J8" i="3"/>
  <c r="D8" i="3"/>
  <c r="H25" i="2"/>
  <c r="G25" i="2"/>
  <c r="F25" i="2"/>
  <c r="E25" i="2"/>
  <c r="D25" i="2"/>
  <c r="C25" i="2"/>
  <c r="I24" i="2"/>
  <c r="I23" i="2"/>
  <c r="I22" i="2"/>
  <c r="I21" i="2"/>
  <c r="I20" i="2"/>
  <c r="I19" i="2"/>
  <c r="H13" i="2"/>
  <c r="G13" i="2"/>
  <c r="F13" i="2"/>
  <c r="E13" i="2"/>
  <c r="D13" i="2"/>
  <c r="C13" i="2"/>
  <c r="I12" i="2"/>
  <c r="I11" i="2"/>
  <c r="I10" i="2"/>
  <c r="I9" i="2"/>
  <c r="I8" i="2"/>
  <c r="I7" i="2"/>
  <c r="I13" i="2" s="1"/>
  <c r="D12" i="3" l="1"/>
  <c r="D9" i="3"/>
  <c r="H13" i="3"/>
  <c r="D13" i="3"/>
  <c r="D10" i="3"/>
  <c r="D11" i="3"/>
  <c r="D14" i="3"/>
  <c r="I25" i="2"/>
  <c r="D26" i="3"/>
  <c r="D23" i="3"/>
  <c r="F10" i="3"/>
  <c r="F29" i="3"/>
  <c r="D29" i="3"/>
  <c r="F12" i="3"/>
  <c r="D28" i="3"/>
  <c r="H8" i="3"/>
  <c r="H10" i="3"/>
  <c r="H12" i="3"/>
  <c r="H14" i="3"/>
  <c r="J15" i="3"/>
  <c r="D25" i="3"/>
  <c r="F28" i="3"/>
  <c r="F8" i="3"/>
  <c r="D22" i="3"/>
  <c r="F25" i="3"/>
  <c r="H28" i="3"/>
  <c r="H29" i="3"/>
  <c r="F26" i="3"/>
  <c r="F22" i="3"/>
  <c r="H25" i="3"/>
  <c r="D27" i="3"/>
  <c r="F15" i="3"/>
  <c r="F14" i="3"/>
  <c r="F23" i="3"/>
  <c r="F9" i="3"/>
  <c r="F11" i="3"/>
</calcChain>
</file>

<file path=xl/sharedStrings.xml><?xml version="1.0" encoding="utf-8"?>
<sst xmlns="http://schemas.openxmlformats.org/spreadsheetml/2006/main" count="142" uniqueCount="68">
  <si>
    <t>Подробности в статье:</t>
  </si>
  <si>
    <t>Анализ данных в Excel с помощью условного форматирования</t>
  </si>
  <si>
    <t>С помощью условного форматирования найти:</t>
  </si>
  <si>
    <t>сумму более 150 тыс.</t>
  </si>
  <si>
    <t>текст со словом «материал»</t>
  </si>
  <si>
    <t>повторения</t>
  </si>
  <si>
    <t>Основные материалы</t>
  </si>
  <si>
    <t>Оплата труда</t>
  </si>
  <si>
    <t>Материальные расходы</t>
  </si>
  <si>
    <t>Прочие материалы</t>
  </si>
  <si>
    <t>Аренда</t>
  </si>
  <si>
    <t>Амортизация</t>
  </si>
  <si>
    <t>Налог на имущество</t>
  </si>
  <si>
    <t>Материалы</t>
  </si>
  <si>
    <t>Прочие расходы</t>
  </si>
  <si>
    <t>Соц отчисления</t>
  </si>
  <si>
    <t>Решение:</t>
  </si>
  <si>
    <t>Таблица без форматирования</t>
  </si>
  <si>
    <t>янв</t>
  </si>
  <si>
    <t>фев</t>
  </si>
  <si>
    <t>мар</t>
  </si>
  <si>
    <t>апр</t>
  </si>
  <si>
    <t>май</t>
  </si>
  <si>
    <t>июн</t>
  </si>
  <si>
    <t>полугодие</t>
  </si>
  <si>
    <t>Север</t>
  </si>
  <si>
    <t>Юг</t>
  </si>
  <si>
    <t>Запад</t>
  </si>
  <si>
    <t>Восток</t>
  </si>
  <si>
    <t>Юго-запад</t>
  </si>
  <si>
    <t>Юго-восток</t>
  </si>
  <si>
    <t>Итог</t>
  </si>
  <si>
    <t>Таблица с форматированием</t>
  </si>
  <si>
    <t>Группа</t>
  </si>
  <si>
    <t>Заказы</t>
  </si>
  <si>
    <t>Выручка</t>
  </si>
  <si>
    <t>Задолженность</t>
  </si>
  <si>
    <t>тыс.ед.</t>
  </si>
  <si>
    <t>% к итогу</t>
  </si>
  <si>
    <t>тыс. руб.</t>
  </si>
  <si>
    <t>дни</t>
  </si>
  <si>
    <t>Дальневосточный</t>
  </si>
  <si>
    <t>Приволжский</t>
  </si>
  <si>
    <t>Северо-Западный</t>
  </si>
  <si>
    <t>Сибирский</t>
  </si>
  <si>
    <t>Уральский</t>
  </si>
  <si>
    <t>Центральный</t>
  </si>
  <si>
    <t>Южный</t>
  </si>
  <si>
    <t>Всего</t>
  </si>
  <si>
    <t>Анализ маркетинговых каналов</t>
  </si>
  <si>
    <t>контекстная реклама</t>
  </si>
  <si>
    <t>реклама в соцсетях</t>
  </si>
  <si>
    <t>YouTube-блогеры</t>
  </si>
  <si>
    <t>инстаграмм</t>
  </si>
  <si>
    <t>спортивные ролики</t>
  </si>
  <si>
    <t>TikTok</t>
  </si>
  <si>
    <t>Продажи</t>
  </si>
  <si>
    <t>Бег</t>
  </si>
  <si>
    <t>Велосипеды</t>
  </si>
  <si>
    <t>Йога</t>
  </si>
  <si>
    <t>Коньки</t>
  </si>
  <si>
    <t>Самокаты</t>
  </si>
  <si>
    <t>Сёрфинг</t>
  </si>
  <si>
    <t>Скейтборды</t>
  </si>
  <si>
    <t>Туризм</t>
  </si>
  <si>
    <t>Лыжи беговые</t>
  </si>
  <si>
    <t>Лыжи горные</t>
  </si>
  <si>
    <t>Сноуборды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</si>
</sst>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8"/>
      <color theme="1" tint="0.1499984740745262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sz val="9"/>
      <color theme="1" tint="0.14999847407452621"/>
      <name val="Calibri"/>
      <family val="2"/>
      <charset val="204"/>
      <scheme val="minor"/>
    </font>
    <font>
      <sz val="9"/>
      <color theme="4" tint="-0.499984740745262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u/>
      <sz val="10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/>
    </xf>
    <xf numFmtId="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9" fontId="6" fillId="0" borderId="0" xfId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9" fontId="6" fillId="0" borderId="2" xfId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/>
    <xf numFmtId="0" fontId="0" fillId="2" borderId="7" xfId="0" applyFill="1" applyBorder="1" applyAlignment="1">
      <alignment horizontal="left"/>
    </xf>
    <xf numFmtId="3" fontId="0" fillId="0" borderId="8" xfId="0" applyNumberFormat="1" applyBorder="1" applyAlignment="1">
      <alignment horizontal="right" indent="1"/>
    </xf>
    <xf numFmtId="9" fontId="0" fillId="0" borderId="8" xfId="1" applyFon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9" fontId="0" fillId="0" borderId="7" xfId="1" applyFont="1" applyBorder="1" applyAlignment="1">
      <alignment horizontal="right" indent="1"/>
    </xf>
    <xf numFmtId="3" fontId="5" fillId="0" borderId="8" xfId="1" applyNumberFormat="1" applyFont="1" applyBorder="1" applyAlignment="1">
      <alignment horizontal="right" vertical="center"/>
    </xf>
    <xf numFmtId="3" fontId="0" fillId="0" borderId="8" xfId="1" applyNumberFormat="1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right" vertical="center" indent="1"/>
    </xf>
    <xf numFmtId="9" fontId="10" fillId="0" borderId="10" xfId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 inden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4" fillId="2" borderId="0" xfId="2" applyFont="1" applyFill="1" applyAlignment="1">
      <alignment horizontal="centerContinuous" vertical="center"/>
    </xf>
    <xf numFmtId="0" fontId="12" fillId="2" borderId="0" xfId="0" applyFont="1" applyFill="1" applyAlignment="1">
      <alignment horizontal="centerContinuous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4">
    <dxf>
      <font>
        <color rgb="FFD60000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lytics.pro/inform/uslovn-form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lytics.pro/inform/uslovn-forma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lytics.pro/inform/uslovn-forma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lytics.pro/inform/uslovn-for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AD90-EBFB-4184-B581-7A3F9CAC52AF}">
  <dimension ref="B2:F30"/>
  <sheetViews>
    <sheetView zoomScale="90" zoomScaleNormal="90" workbookViewId="0">
      <selection activeCell="L20" sqref="L20"/>
    </sheetView>
  </sheetViews>
  <sheetFormatPr defaultRowHeight="14.4" x14ac:dyDescent="0.3"/>
  <cols>
    <col min="1" max="1" width="3.77734375" customWidth="1"/>
    <col min="2" max="2" width="21.21875" customWidth="1"/>
    <col min="4" max="4" width="25.44140625" customWidth="1"/>
    <col min="6" max="6" width="25.44140625" customWidth="1"/>
  </cols>
  <sheetData>
    <row r="2" spans="2:6" s="1" customFormat="1" ht="21.6" customHeight="1" x14ac:dyDescent="0.3">
      <c r="B2" s="36" t="s">
        <v>0</v>
      </c>
      <c r="C2" s="37" t="s">
        <v>1</v>
      </c>
      <c r="D2" s="38"/>
      <c r="E2" s="38"/>
      <c r="F2" s="38"/>
    </row>
    <row r="4" spans="2:6" x14ac:dyDescent="0.3">
      <c r="B4" s="2" t="s">
        <v>2</v>
      </c>
    </row>
    <row r="6" spans="2:6" x14ac:dyDescent="0.3">
      <c r="B6" s="3" t="s">
        <v>3</v>
      </c>
      <c r="C6" s="4"/>
      <c r="D6" s="5" t="s">
        <v>4</v>
      </c>
      <c r="E6" s="4"/>
      <c r="F6" s="3" t="s">
        <v>5</v>
      </c>
    </row>
    <row r="7" spans="2:6" x14ac:dyDescent="0.3">
      <c r="B7" s="6">
        <v>178150</v>
      </c>
      <c r="D7" t="s">
        <v>6</v>
      </c>
      <c r="F7" t="s">
        <v>6</v>
      </c>
    </row>
    <row r="8" spans="2:6" x14ac:dyDescent="0.3">
      <c r="B8" s="6">
        <v>133514</v>
      </c>
      <c r="D8" t="s">
        <v>7</v>
      </c>
      <c r="F8" t="s">
        <v>7</v>
      </c>
    </row>
    <row r="9" spans="2:6" x14ac:dyDescent="0.3">
      <c r="B9" s="6">
        <v>159600</v>
      </c>
      <c r="D9" t="s">
        <v>8</v>
      </c>
      <c r="F9" t="s">
        <v>8</v>
      </c>
    </row>
    <row r="10" spans="2:6" x14ac:dyDescent="0.3">
      <c r="B10" s="6">
        <v>125950</v>
      </c>
      <c r="D10" t="s">
        <v>9</v>
      </c>
      <c r="F10" t="s">
        <v>9</v>
      </c>
    </row>
    <row r="11" spans="2:6" x14ac:dyDescent="0.3">
      <c r="B11" s="6">
        <v>135600</v>
      </c>
      <c r="D11" t="s">
        <v>10</v>
      </c>
      <c r="F11" t="s">
        <v>10</v>
      </c>
    </row>
    <row r="12" spans="2:6" x14ac:dyDescent="0.3">
      <c r="B12" s="6">
        <v>155554</v>
      </c>
      <c r="D12" t="s">
        <v>11</v>
      </c>
      <c r="F12" t="s">
        <v>11</v>
      </c>
    </row>
    <row r="13" spans="2:6" x14ac:dyDescent="0.3">
      <c r="B13" s="6">
        <v>138009</v>
      </c>
      <c r="D13" t="s">
        <v>12</v>
      </c>
      <c r="F13" t="s">
        <v>7</v>
      </c>
    </row>
    <row r="14" spans="2:6" x14ac:dyDescent="0.3">
      <c r="B14" s="6">
        <v>141712</v>
      </c>
      <c r="D14" t="s">
        <v>13</v>
      </c>
      <c r="F14" t="s">
        <v>13</v>
      </c>
    </row>
    <row r="15" spans="2:6" x14ac:dyDescent="0.3">
      <c r="B15" s="6">
        <v>169836</v>
      </c>
      <c r="D15" t="s">
        <v>14</v>
      </c>
      <c r="F15" t="s">
        <v>14</v>
      </c>
    </row>
    <row r="16" spans="2:6" x14ac:dyDescent="0.3">
      <c r="B16" s="6">
        <v>149959</v>
      </c>
      <c r="D16" t="s">
        <v>15</v>
      </c>
      <c r="F16" t="s">
        <v>7</v>
      </c>
    </row>
    <row r="19" spans="2:6" x14ac:dyDescent="0.3">
      <c r="B19" s="2" t="s">
        <v>16</v>
      </c>
    </row>
    <row r="21" spans="2:6" x14ac:dyDescent="0.3">
      <c r="B21" s="6">
        <v>178150</v>
      </c>
      <c r="D21" t="s">
        <v>6</v>
      </c>
      <c r="F21" t="s">
        <v>6</v>
      </c>
    </row>
    <row r="22" spans="2:6" x14ac:dyDescent="0.3">
      <c r="B22" s="6">
        <v>133514</v>
      </c>
      <c r="D22" t="s">
        <v>7</v>
      </c>
      <c r="F22" t="s">
        <v>7</v>
      </c>
    </row>
    <row r="23" spans="2:6" x14ac:dyDescent="0.3">
      <c r="B23" s="6">
        <v>159600</v>
      </c>
      <c r="D23" t="s">
        <v>8</v>
      </c>
      <c r="F23" t="s">
        <v>8</v>
      </c>
    </row>
    <row r="24" spans="2:6" x14ac:dyDescent="0.3">
      <c r="B24" s="6">
        <v>125950</v>
      </c>
      <c r="D24" t="s">
        <v>9</v>
      </c>
      <c r="F24" t="s">
        <v>9</v>
      </c>
    </row>
    <row r="25" spans="2:6" x14ac:dyDescent="0.3">
      <c r="B25" s="6">
        <v>135600</v>
      </c>
      <c r="D25" t="s">
        <v>10</v>
      </c>
      <c r="F25" t="s">
        <v>10</v>
      </c>
    </row>
    <row r="26" spans="2:6" x14ac:dyDescent="0.3">
      <c r="B26" s="6">
        <v>155554</v>
      </c>
      <c r="D26" t="s">
        <v>11</v>
      </c>
      <c r="F26" t="s">
        <v>11</v>
      </c>
    </row>
    <row r="27" spans="2:6" x14ac:dyDescent="0.3">
      <c r="B27" s="6">
        <v>138009</v>
      </c>
      <c r="D27" t="s">
        <v>12</v>
      </c>
      <c r="F27" t="s">
        <v>7</v>
      </c>
    </row>
    <row r="28" spans="2:6" x14ac:dyDescent="0.3">
      <c r="B28" s="6">
        <v>141712</v>
      </c>
      <c r="D28" t="s">
        <v>13</v>
      </c>
      <c r="F28" t="s">
        <v>13</v>
      </c>
    </row>
    <row r="29" spans="2:6" x14ac:dyDescent="0.3">
      <c r="B29" s="6">
        <v>169836</v>
      </c>
      <c r="D29" t="s">
        <v>14</v>
      </c>
      <c r="F29" t="s">
        <v>14</v>
      </c>
    </row>
    <row r="30" spans="2:6" x14ac:dyDescent="0.3">
      <c r="B30" s="6">
        <v>149959</v>
      </c>
      <c r="D30" t="s">
        <v>15</v>
      </c>
      <c r="F30" t="s">
        <v>7</v>
      </c>
    </row>
  </sheetData>
  <conditionalFormatting sqref="B21:B30">
    <cfRule type="cellIs" dxfId="3" priority="3" operator="greaterThan">
      <formula>150000</formula>
    </cfRule>
  </conditionalFormatting>
  <conditionalFormatting sqref="D21:D30">
    <cfRule type="containsText" dxfId="2" priority="2" operator="containsText" text="материал">
      <formula>NOT(ISERROR(SEARCH("материал",D21)))</formula>
    </cfRule>
  </conditionalFormatting>
  <conditionalFormatting sqref="F21:F30">
    <cfRule type="duplicateValues" dxfId="1" priority="1"/>
  </conditionalFormatting>
  <hyperlinks>
    <hyperlink ref="C2" r:id="rId1" xr:uid="{C369949C-E561-4ED2-9FCD-6DE881BF1E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BFA0-1442-444C-9E85-7BD134AE0FA5}">
  <dimension ref="B2:I25"/>
  <sheetViews>
    <sheetView showGridLines="0" zoomScale="90" zoomScaleNormal="90" workbookViewId="0">
      <selection activeCell="N9" sqref="N9"/>
    </sheetView>
  </sheetViews>
  <sheetFormatPr defaultRowHeight="14.4" x14ac:dyDescent="0.3"/>
  <cols>
    <col min="1" max="1" width="3.77734375" customWidth="1"/>
    <col min="2" max="2" width="13.88671875" customWidth="1"/>
    <col min="3" max="9" width="10.44140625" customWidth="1"/>
    <col min="10" max="10" width="10.6640625" customWidth="1"/>
  </cols>
  <sheetData>
    <row r="2" spans="2:9" s="1" customFormat="1" ht="21.6" customHeight="1" x14ac:dyDescent="0.3">
      <c r="B2" s="33" t="s">
        <v>0</v>
      </c>
      <c r="C2" s="34"/>
      <c r="D2" s="35" t="s">
        <v>1</v>
      </c>
      <c r="E2" s="33"/>
      <c r="F2" s="33"/>
      <c r="G2" s="34"/>
      <c r="H2" s="34"/>
      <c r="I2" s="34"/>
    </row>
    <row r="4" spans="2:9" x14ac:dyDescent="0.3">
      <c r="B4" s="2" t="s">
        <v>17</v>
      </c>
    </row>
    <row r="6" spans="2:9" x14ac:dyDescent="0.3">
      <c r="B6" s="7"/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</row>
    <row r="7" spans="2:9" x14ac:dyDescent="0.3">
      <c r="B7" t="s">
        <v>25</v>
      </c>
      <c r="C7" s="6">
        <v>75893</v>
      </c>
      <c r="D7" s="6">
        <v>80510</v>
      </c>
      <c r="E7" s="6">
        <v>72376</v>
      </c>
      <c r="F7" s="6">
        <v>75969</v>
      </c>
      <c r="G7" s="6">
        <v>67667</v>
      </c>
      <c r="H7" s="6">
        <v>54777</v>
      </c>
      <c r="I7" s="6">
        <f>SUM(C7:H7)</f>
        <v>427192</v>
      </c>
    </row>
    <row r="8" spans="2:9" x14ac:dyDescent="0.3">
      <c r="B8" t="s">
        <v>26</v>
      </c>
      <c r="C8" s="6">
        <v>77679</v>
      </c>
      <c r="D8" s="6">
        <v>82235</v>
      </c>
      <c r="E8" s="6">
        <v>100714</v>
      </c>
      <c r="F8" s="6">
        <v>107178</v>
      </c>
      <c r="G8" s="6">
        <v>98942</v>
      </c>
      <c r="H8" s="6">
        <v>94838</v>
      </c>
      <c r="I8" s="6">
        <f t="shared" ref="I8:I12" si="0">SUM(C8:H8)</f>
        <v>561586</v>
      </c>
    </row>
    <row r="9" spans="2:9" x14ac:dyDescent="0.3">
      <c r="B9" t="s">
        <v>27</v>
      </c>
      <c r="C9" s="6">
        <v>71575</v>
      </c>
      <c r="D9" s="6">
        <v>84020</v>
      </c>
      <c r="E9" s="6">
        <v>57460</v>
      </c>
      <c r="F9" s="6">
        <v>96505</v>
      </c>
      <c r="G9" s="6">
        <v>84105</v>
      </c>
      <c r="H9" s="6">
        <v>86675</v>
      </c>
      <c r="I9" s="6">
        <f t="shared" si="0"/>
        <v>480340</v>
      </c>
    </row>
    <row r="10" spans="2:9" x14ac:dyDescent="0.3">
      <c r="B10" t="s">
        <v>28</v>
      </c>
      <c r="C10" s="6">
        <v>76950</v>
      </c>
      <c r="D10" s="6">
        <v>76293</v>
      </c>
      <c r="E10" s="6">
        <v>63069</v>
      </c>
      <c r="F10" s="6">
        <v>73995</v>
      </c>
      <c r="G10" s="6">
        <v>90517</v>
      </c>
      <c r="H10" s="6">
        <v>96142</v>
      </c>
      <c r="I10" s="6">
        <f t="shared" si="0"/>
        <v>476966</v>
      </c>
    </row>
    <row r="11" spans="2:9" x14ac:dyDescent="0.3">
      <c r="B11" t="s">
        <v>29</v>
      </c>
      <c r="C11" s="6">
        <v>48892</v>
      </c>
      <c r="D11" s="6">
        <v>56798</v>
      </c>
      <c r="E11" s="6">
        <v>58449</v>
      </c>
      <c r="F11" s="6">
        <v>64659</v>
      </c>
      <c r="G11" s="6">
        <v>54473</v>
      </c>
      <c r="H11" s="6">
        <v>55074</v>
      </c>
      <c r="I11" s="6">
        <f t="shared" si="0"/>
        <v>338345</v>
      </c>
    </row>
    <row r="12" spans="2:9" ht="15" thickBot="1" x14ac:dyDescent="0.35">
      <c r="B12" t="s">
        <v>30</v>
      </c>
      <c r="C12" s="6">
        <v>30724</v>
      </c>
      <c r="D12" s="6">
        <v>34532</v>
      </c>
      <c r="E12" s="6">
        <v>34761</v>
      </c>
      <c r="F12" s="6">
        <v>58317</v>
      </c>
      <c r="G12" s="6">
        <v>47481</v>
      </c>
      <c r="H12" s="6">
        <v>46154</v>
      </c>
      <c r="I12" s="6">
        <f t="shared" si="0"/>
        <v>251969</v>
      </c>
    </row>
    <row r="13" spans="2:9" x14ac:dyDescent="0.3">
      <c r="B13" s="2" t="s">
        <v>31</v>
      </c>
      <c r="C13" s="9">
        <f>SUM(C7:C12)</f>
        <v>381713</v>
      </c>
      <c r="D13" s="9">
        <f t="shared" ref="D13:H13" si="1">SUM(D7:D12)</f>
        <v>414388</v>
      </c>
      <c r="E13" s="9">
        <f t="shared" si="1"/>
        <v>386829</v>
      </c>
      <c r="F13" s="9">
        <f t="shared" si="1"/>
        <v>476623</v>
      </c>
      <c r="G13" s="9">
        <f t="shared" si="1"/>
        <v>443185</v>
      </c>
      <c r="H13" s="9">
        <f t="shared" si="1"/>
        <v>433660</v>
      </c>
      <c r="I13" s="9">
        <f>SUM(I7:I12)</f>
        <v>2536398</v>
      </c>
    </row>
    <row r="14" spans="2:9" x14ac:dyDescent="0.3">
      <c r="B14" s="2"/>
      <c r="C14" s="10"/>
      <c r="D14" s="10"/>
      <c r="E14" s="10"/>
      <c r="F14" s="10"/>
      <c r="G14" s="10"/>
      <c r="H14" s="10"/>
      <c r="I14" s="10"/>
    </row>
    <row r="15" spans="2:9" x14ac:dyDescent="0.3">
      <c r="B15" s="2"/>
      <c r="C15" s="10"/>
      <c r="D15" s="10"/>
      <c r="E15" s="10"/>
      <c r="F15" s="10"/>
      <c r="G15" s="10"/>
      <c r="H15" s="10"/>
      <c r="I15" s="10"/>
    </row>
    <row r="16" spans="2:9" x14ac:dyDescent="0.3">
      <c r="B16" s="2" t="s">
        <v>32</v>
      </c>
      <c r="C16" s="10"/>
      <c r="D16" s="10"/>
      <c r="E16" s="10"/>
      <c r="F16" s="10"/>
      <c r="G16" s="10"/>
      <c r="H16" s="10"/>
      <c r="I16" s="10"/>
    </row>
    <row r="17" spans="2:9" x14ac:dyDescent="0.3">
      <c r="B17" s="2"/>
      <c r="C17" s="10"/>
      <c r="D17" s="10"/>
      <c r="E17" s="10"/>
      <c r="F17" s="10"/>
      <c r="G17" s="10"/>
      <c r="H17" s="10"/>
      <c r="I17" s="10"/>
    </row>
    <row r="18" spans="2:9" x14ac:dyDescent="0.3">
      <c r="B18" s="7"/>
      <c r="C18" s="8" t="s">
        <v>18</v>
      </c>
      <c r="D18" s="8" t="s">
        <v>19</v>
      </c>
      <c r="E18" s="8" t="s">
        <v>20</v>
      </c>
      <c r="F18" s="8" t="s">
        <v>21</v>
      </c>
      <c r="G18" s="8" t="s">
        <v>22</v>
      </c>
      <c r="H18" s="8" t="s">
        <v>23</v>
      </c>
      <c r="I18" s="8" t="s">
        <v>24</v>
      </c>
    </row>
    <row r="19" spans="2:9" x14ac:dyDescent="0.3">
      <c r="B19" t="s">
        <v>25</v>
      </c>
      <c r="C19" s="6">
        <v>75893</v>
      </c>
      <c r="D19" s="6">
        <v>80510</v>
      </c>
      <c r="E19" s="6">
        <v>72376</v>
      </c>
      <c r="F19" s="6">
        <v>75969</v>
      </c>
      <c r="G19" s="6">
        <v>67667</v>
      </c>
      <c r="H19" s="6">
        <v>54777</v>
      </c>
      <c r="I19" s="6">
        <f>SUM(C19:H19)</f>
        <v>427192</v>
      </c>
    </row>
    <row r="20" spans="2:9" x14ac:dyDescent="0.3">
      <c r="B20" t="s">
        <v>26</v>
      </c>
      <c r="C20" s="6">
        <v>77679</v>
      </c>
      <c r="D20" s="6">
        <v>82235</v>
      </c>
      <c r="E20" s="6">
        <v>100714</v>
      </c>
      <c r="F20" s="6">
        <v>107178</v>
      </c>
      <c r="G20" s="6">
        <v>98942</v>
      </c>
      <c r="H20" s="6">
        <v>94838</v>
      </c>
      <c r="I20" s="6">
        <f t="shared" ref="I20:I24" si="2">SUM(C20:H20)</f>
        <v>561586</v>
      </c>
    </row>
    <row r="21" spans="2:9" x14ac:dyDescent="0.3">
      <c r="B21" t="s">
        <v>27</v>
      </c>
      <c r="C21" s="6">
        <v>71575</v>
      </c>
      <c r="D21" s="6">
        <v>84020</v>
      </c>
      <c r="E21" s="6">
        <v>57460</v>
      </c>
      <c r="F21" s="6">
        <v>96505</v>
      </c>
      <c r="G21" s="6">
        <v>84105</v>
      </c>
      <c r="H21" s="6">
        <v>86675</v>
      </c>
      <c r="I21" s="6">
        <f t="shared" si="2"/>
        <v>480340</v>
      </c>
    </row>
    <row r="22" spans="2:9" x14ac:dyDescent="0.3">
      <c r="B22" t="s">
        <v>28</v>
      </c>
      <c r="C22" s="6">
        <v>76950</v>
      </c>
      <c r="D22" s="6">
        <v>76293</v>
      </c>
      <c r="E22" s="6">
        <v>63069</v>
      </c>
      <c r="F22" s="6">
        <v>73995</v>
      </c>
      <c r="G22" s="6">
        <v>90517</v>
      </c>
      <c r="H22" s="6">
        <v>96142</v>
      </c>
      <c r="I22" s="6">
        <f t="shared" si="2"/>
        <v>476966</v>
      </c>
    </row>
    <row r="23" spans="2:9" x14ac:dyDescent="0.3">
      <c r="B23" t="s">
        <v>29</v>
      </c>
      <c r="C23" s="6">
        <v>48892</v>
      </c>
      <c r="D23" s="6">
        <v>56798</v>
      </c>
      <c r="E23" s="6">
        <v>58449</v>
      </c>
      <c r="F23" s="6">
        <v>64659</v>
      </c>
      <c r="G23" s="6">
        <v>54473</v>
      </c>
      <c r="H23" s="6">
        <v>55074</v>
      </c>
      <c r="I23" s="6">
        <f t="shared" si="2"/>
        <v>338345</v>
      </c>
    </row>
    <row r="24" spans="2:9" ht="15" thickBot="1" x14ac:dyDescent="0.35">
      <c r="B24" t="s">
        <v>30</v>
      </c>
      <c r="C24" s="6">
        <v>30724</v>
      </c>
      <c r="D24" s="6">
        <v>34532</v>
      </c>
      <c r="E24" s="6">
        <v>34761</v>
      </c>
      <c r="F24" s="6">
        <v>58317</v>
      </c>
      <c r="G24" s="6">
        <v>47481</v>
      </c>
      <c r="H24" s="6">
        <v>46154</v>
      </c>
      <c r="I24" s="6">
        <f t="shared" si="2"/>
        <v>251969</v>
      </c>
    </row>
    <row r="25" spans="2:9" x14ac:dyDescent="0.3">
      <c r="B25" s="2" t="s">
        <v>31</v>
      </c>
      <c r="C25" s="9">
        <f>SUM(C19:C24)</f>
        <v>381713</v>
      </c>
      <c r="D25" s="9">
        <f t="shared" ref="D25:H25" si="3">SUM(D19:D24)</f>
        <v>414388</v>
      </c>
      <c r="E25" s="9">
        <f t="shared" si="3"/>
        <v>386829</v>
      </c>
      <c r="F25" s="9">
        <f t="shared" si="3"/>
        <v>476623</v>
      </c>
      <c r="G25" s="9">
        <f t="shared" si="3"/>
        <v>443185</v>
      </c>
      <c r="H25" s="9">
        <f t="shared" si="3"/>
        <v>433660</v>
      </c>
      <c r="I25" s="9">
        <f>SUM(I19:I24)</f>
        <v>2536398</v>
      </c>
    </row>
  </sheetData>
  <conditionalFormatting sqref="C19:H24">
    <cfRule type="colorScale" priority="4">
      <colorScale>
        <cfvo type="min"/>
        <cfvo type="percentile" val="50"/>
        <cfvo type="max"/>
        <color theme="7" tint="0.79998168889431442"/>
        <color rgb="FFFCFCFF"/>
        <color theme="9" tint="0.59999389629810485"/>
      </colorScale>
    </cfRule>
  </conditionalFormatting>
  <conditionalFormatting sqref="I19:I24">
    <cfRule type="dataBar" priority="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{C84E868C-3094-4763-9758-623210101A06}</x14:id>
        </ext>
      </extLst>
    </cfRule>
  </conditionalFormatting>
  <hyperlinks>
    <hyperlink ref="D2" r:id="rId1" xr:uid="{308DB99A-46A0-4F0E-9F7B-2B4EE0C61B78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4E868C-3094-4763-9758-623210101A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I19:I24</xm:sqref>
        </x14:conditionalFormatting>
        <x14:conditionalFormatting xmlns:xm="http://schemas.microsoft.com/office/excel/2006/main">
          <x14:cfRule type="iconSet" priority="2" id="{49587B6E-753B-4BFF-8E25-079D8B8A339C}">
            <x14:iconSet iconSet="3Symbols2" custom="1">
              <x14:cfvo type="percent">
                <xm:f>0</xm:f>
              </x14:cfvo>
              <x14:cfvo type="percent">
                <xm:f>30</xm:f>
              </x14:cfvo>
              <x14:cfvo type="percent">
                <xm:f>60</xm:f>
              </x14:cfvo>
              <x14:cfIcon iconSet="NoIcons" iconId="0"/>
              <x14:cfIcon iconSet="NoIcons" iconId="0"/>
              <x14:cfIcon iconSet="3Symbols2" iconId="2"/>
            </x14:iconSet>
          </x14:cfRule>
          <xm:sqref>C25:H25</xm:sqref>
        </x14:conditionalFormatting>
        <x14:conditionalFormatting xmlns:xm="http://schemas.microsoft.com/office/excel/2006/main">
          <x14:cfRule type="iconSet" priority="1" id="{BAA1534E-5455-40E0-8313-BA27BFECBB66}">
            <x14:iconSet iconSet="3Symbols2" custom="1">
              <x14:cfvo type="percent">
                <xm:f>0</xm:f>
              </x14:cfvo>
              <x14:cfvo type="percent">
                <xm:f>33</xm:f>
              </x14:cfvo>
              <x14:cfvo type="percent">
                <xm:f>60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C14:H17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ABB0-90A0-462E-8109-D87852129E52}">
  <dimension ref="B2:J29"/>
  <sheetViews>
    <sheetView showGridLines="0" tabSelected="1" zoomScale="90" zoomScaleNormal="90" workbookViewId="0">
      <selection activeCell="M17" sqref="M17"/>
    </sheetView>
  </sheetViews>
  <sheetFormatPr defaultRowHeight="14.4" x14ac:dyDescent="0.3"/>
  <cols>
    <col min="1" max="1" width="3.77734375" customWidth="1"/>
    <col min="2" max="2" width="18.88671875" customWidth="1"/>
    <col min="3" max="3" width="9.77734375" customWidth="1"/>
    <col min="4" max="4" width="8.33203125" customWidth="1"/>
    <col min="5" max="5" width="9.77734375" customWidth="1"/>
    <col min="6" max="6" width="8.33203125" customWidth="1"/>
    <col min="7" max="7" width="9.77734375" customWidth="1"/>
    <col min="8" max="8" width="7.44140625" customWidth="1"/>
    <col min="9" max="9" width="3.109375" customWidth="1"/>
    <col min="10" max="10" width="3.88671875" customWidth="1"/>
  </cols>
  <sheetData>
    <row r="2" spans="2:10" s="1" customFormat="1" ht="21.6" customHeight="1" x14ac:dyDescent="0.3">
      <c r="B2" s="33" t="s">
        <v>0</v>
      </c>
      <c r="C2" s="35" t="s">
        <v>1</v>
      </c>
      <c r="D2" s="34"/>
      <c r="E2" s="33"/>
      <c r="F2" s="33"/>
      <c r="G2" s="34"/>
      <c r="H2" s="34"/>
      <c r="I2" s="34"/>
      <c r="J2" s="34"/>
    </row>
    <row r="4" spans="2:10" x14ac:dyDescent="0.3">
      <c r="B4" s="2" t="s">
        <v>17</v>
      </c>
    </row>
    <row r="5" spans="2:10" ht="15" customHeight="1" x14ac:dyDescent="0.3"/>
    <row r="6" spans="2:10" ht="15.6" customHeight="1" x14ac:dyDescent="0.3">
      <c r="B6" s="39" t="s">
        <v>33</v>
      </c>
      <c r="C6" s="41" t="s">
        <v>34</v>
      </c>
      <c r="D6" s="41"/>
      <c r="E6" s="42" t="s">
        <v>35</v>
      </c>
      <c r="F6" s="43"/>
      <c r="G6" s="41" t="s">
        <v>36</v>
      </c>
      <c r="H6" s="41"/>
      <c r="I6" s="41"/>
      <c r="J6" s="41"/>
    </row>
    <row r="7" spans="2:10" ht="15" thickBot="1" x14ac:dyDescent="0.35">
      <c r="B7" s="40"/>
      <c r="C7" s="11" t="s">
        <v>37</v>
      </c>
      <c r="D7" s="11" t="s">
        <v>38</v>
      </c>
      <c r="E7" s="12" t="s">
        <v>39</v>
      </c>
      <c r="F7" s="13" t="s">
        <v>38</v>
      </c>
      <c r="G7" s="11" t="s">
        <v>39</v>
      </c>
      <c r="H7" s="11" t="s">
        <v>38</v>
      </c>
      <c r="I7" s="44" t="s">
        <v>40</v>
      </c>
      <c r="J7" s="44"/>
    </row>
    <row r="8" spans="2:10" ht="15" customHeight="1" x14ac:dyDescent="0.3">
      <c r="B8" s="14" t="s">
        <v>41</v>
      </c>
      <c r="C8" s="15">
        <v>25</v>
      </c>
      <c r="D8" s="16">
        <f>C8/C$15</f>
        <v>1.5318627450980392E-2</v>
      </c>
      <c r="E8" s="17">
        <v>2700</v>
      </c>
      <c r="F8" s="18">
        <f>E8/E$15</f>
        <v>1.7254160169729811E-2</v>
      </c>
      <c r="G8" s="15">
        <v>17950</v>
      </c>
      <c r="H8" s="16">
        <f>G8/G$15</f>
        <v>0.12689906752161526</v>
      </c>
      <c r="I8" s="19"/>
      <c r="J8" s="20">
        <f>G8/E8*30</f>
        <v>199.44444444444443</v>
      </c>
    </row>
    <row r="9" spans="2:10" ht="15" customHeight="1" x14ac:dyDescent="0.3">
      <c r="B9" s="14" t="s">
        <v>42</v>
      </c>
      <c r="C9" s="15">
        <v>209</v>
      </c>
      <c r="D9" s="16">
        <f t="shared" ref="D9:F14" si="0">C9/C$15</f>
        <v>0.12806372549019607</v>
      </c>
      <c r="E9" s="17">
        <v>24061</v>
      </c>
      <c r="F9" s="18">
        <f t="shared" si="0"/>
        <v>0.1537601288310626</v>
      </c>
      <c r="G9" s="15">
        <v>34036</v>
      </c>
      <c r="H9" s="16">
        <f t="shared" ref="H9:H14" si="1">G9/G$15</f>
        <v>0.24062042686159871</v>
      </c>
      <c r="I9" s="19"/>
      <c r="J9" s="20">
        <f t="shared" ref="J9:J15" si="2">G9/E9*30</f>
        <v>42.437138938531234</v>
      </c>
    </row>
    <row r="10" spans="2:10" ht="15" customHeight="1" x14ac:dyDescent="0.3">
      <c r="B10" s="14" t="s">
        <v>43</v>
      </c>
      <c r="C10" s="15">
        <v>205</v>
      </c>
      <c r="D10" s="16">
        <f t="shared" si="0"/>
        <v>0.12561274509803921</v>
      </c>
      <c r="E10" s="17">
        <v>19985</v>
      </c>
      <c r="F10" s="18">
        <f t="shared" si="0"/>
        <v>0.12771273740446307</v>
      </c>
      <c r="G10" s="15">
        <v>19200</v>
      </c>
      <c r="H10" s="16">
        <f t="shared" si="1"/>
        <v>0.13573604993955504</v>
      </c>
      <c r="I10" s="19"/>
      <c r="J10" s="20">
        <f t="shared" si="2"/>
        <v>28.821616212159118</v>
      </c>
    </row>
    <row r="11" spans="2:10" ht="15" customHeight="1" x14ac:dyDescent="0.3">
      <c r="B11" s="14" t="s">
        <v>44</v>
      </c>
      <c r="C11" s="15">
        <v>425</v>
      </c>
      <c r="D11" s="16">
        <f t="shared" si="0"/>
        <v>0.26041666666666669</v>
      </c>
      <c r="E11" s="17">
        <v>21750</v>
      </c>
      <c r="F11" s="18">
        <f t="shared" si="0"/>
        <v>0.13899184581171237</v>
      </c>
      <c r="G11" s="15">
        <v>4350</v>
      </c>
      <c r="H11" s="16">
        <f t="shared" si="1"/>
        <v>3.0752698814430438E-2</v>
      </c>
      <c r="I11" s="19"/>
      <c r="J11" s="20">
        <f t="shared" si="2"/>
        <v>6</v>
      </c>
    </row>
    <row r="12" spans="2:10" ht="15" customHeight="1" x14ac:dyDescent="0.3">
      <c r="B12" s="14" t="s">
        <v>45</v>
      </c>
      <c r="C12" s="15">
        <v>211</v>
      </c>
      <c r="D12" s="16">
        <f t="shared" si="0"/>
        <v>0.12928921568627452</v>
      </c>
      <c r="E12" s="17">
        <v>35765</v>
      </c>
      <c r="F12" s="18">
        <f t="shared" si="0"/>
        <v>0.22855371795199508</v>
      </c>
      <c r="G12" s="15">
        <v>57055</v>
      </c>
      <c r="H12" s="16">
        <f t="shared" si="1"/>
        <v>0.40335522548444336</v>
      </c>
      <c r="I12" s="19"/>
      <c r="J12" s="20">
        <f t="shared" si="2"/>
        <v>47.85824129735775</v>
      </c>
    </row>
    <row r="13" spans="2:10" ht="15" customHeight="1" x14ac:dyDescent="0.3">
      <c r="B13" s="14" t="s">
        <v>46</v>
      </c>
      <c r="C13" s="15">
        <v>460</v>
      </c>
      <c r="D13" s="16">
        <f t="shared" si="0"/>
        <v>0.28186274509803921</v>
      </c>
      <c r="E13" s="17">
        <v>40680</v>
      </c>
      <c r="F13" s="18">
        <f t="shared" si="0"/>
        <v>0.25996267989059585</v>
      </c>
      <c r="G13" s="15">
        <v>7380</v>
      </c>
      <c r="H13" s="16">
        <f t="shared" si="1"/>
        <v>5.2173544195516466E-2</v>
      </c>
      <c r="I13" s="19"/>
      <c r="J13" s="20">
        <f t="shared" si="2"/>
        <v>5.4424778761061949</v>
      </c>
    </row>
    <row r="14" spans="2:10" ht="15" thickBot="1" x14ac:dyDescent="0.35">
      <c r="B14" s="14" t="s">
        <v>47</v>
      </c>
      <c r="C14" s="15">
        <v>97</v>
      </c>
      <c r="D14" s="16">
        <f t="shared" si="0"/>
        <v>5.9436274509803919E-2</v>
      </c>
      <c r="E14" s="17">
        <v>11543</v>
      </c>
      <c r="F14" s="18">
        <f t="shared" si="0"/>
        <v>7.3764729940441198E-2</v>
      </c>
      <c r="G14" s="15">
        <v>1480</v>
      </c>
      <c r="H14" s="16">
        <f t="shared" si="1"/>
        <v>1.0462987182840701E-2</v>
      </c>
      <c r="I14" s="19"/>
      <c r="J14" s="20">
        <f t="shared" si="2"/>
        <v>3.8464870484276181</v>
      </c>
    </row>
    <row r="15" spans="2:10" ht="15" customHeight="1" x14ac:dyDescent="0.3">
      <c r="B15" s="21" t="s">
        <v>48</v>
      </c>
      <c r="C15" s="22">
        <f>SUM(C8:C14)</f>
        <v>1632</v>
      </c>
      <c r="D15" s="23">
        <f>C15/C$15</f>
        <v>1</v>
      </c>
      <c r="E15" s="24">
        <f>SUM(E8:E14)</f>
        <v>156484</v>
      </c>
      <c r="F15" s="25">
        <f>E15/E$15</f>
        <v>1</v>
      </c>
      <c r="G15" s="22">
        <f>SUM(G8:G14)</f>
        <v>141451</v>
      </c>
      <c r="H15" s="23">
        <f>G15/G$15</f>
        <v>1</v>
      </c>
      <c r="I15" s="26"/>
      <c r="J15" s="27">
        <f t="shared" si="2"/>
        <v>27.117980112982799</v>
      </c>
    </row>
    <row r="18" spans="2:10" x14ac:dyDescent="0.3">
      <c r="B18" s="2" t="s">
        <v>32</v>
      </c>
    </row>
    <row r="20" spans="2:10" x14ac:dyDescent="0.3">
      <c r="B20" s="39" t="s">
        <v>33</v>
      </c>
      <c r="C20" s="41" t="s">
        <v>34</v>
      </c>
      <c r="D20" s="41"/>
      <c r="E20" s="42" t="s">
        <v>35</v>
      </c>
      <c r="F20" s="43"/>
      <c r="G20" s="41" t="s">
        <v>36</v>
      </c>
      <c r="H20" s="41"/>
      <c r="I20" s="41"/>
      <c r="J20" s="41"/>
    </row>
    <row r="21" spans="2:10" ht="15" thickBot="1" x14ac:dyDescent="0.35">
      <c r="B21" s="40"/>
      <c r="C21" s="11" t="s">
        <v>37</v>
      </c>
      <c r="D21" s="11" t="s">
        <v>38</v>
      </c>
      <c r="E21" s="12" t="s">
        <v>39</v>
      </c>
      <c r="F21" s="13" t="s">
        <v>38</v>
      </c>
      <c r="G21" s="11" t="s">
        <v>39</v>
      </c>
      <c r="H21" s="11" t="s">
        <v>38</v>
      </c>
      <c r="I21" s="44" t="s">
        <v>40</v>
      </c>
      <c r="J21" s="44"/>
    </row>
    <row r="22" spans="2:10" ht="15" customHeight="1" x14ac:dyDescent="0.3">
      <c r="B22" s="14" t="s">
        <v>41</v>
      </c>
      <c r="C22" s="15">
        <v>25</v>
      </c>
      <c r="D22" s="16">
        <f>C22/C$29</f>
        <v>1.5318627450980392E-2</v>
      </c>
      <c r="E22" s="17">
        <v>2700</v>
      </c>
      <c r="F22" s="18">
        <f>E22/E$29</f>
        <v>1.7254160169729811E-2</v>
      </c>
      <c r="G22" s="15">
        <v>17950</v>
      </c>
      <c r="H22" s="16">
        <f>G22/G$29</f>
        <v>0.12689906752161526</v>
      </c>
      <c r="I22" s="19">
        <f>J22</f>
        <v>199.44444444444443</v>
      </c>
      <c r="J22" s="20">
        <f>G22/E22*30</f>
        <v>199.44444444444443</v>
      </c>
    </row>
    <row r="23" spans="2:10" ht="15" customHeight="1" x14ac:dyDescent="0.3">
      <c r="B23" s="14" t="s">
        <v>42</v>
      </c>
      <c r="C23" s="15">
        <v>209</v>
      </c>
      <c r="D23" s="16">
        <f t="shared" ref="D23:D28" si="3">C23/C$29</f>
        <v>0.12806372549019607</v>
      </c>
      <c r="E23" s="17">
        <v>24061</v>
      </c>
      <c r="F23" s="18">
        <f t="shared" ref="F23:F28" si="4">E23/E$29</f>
        <v>0.1537601288310626</v>
      </c>
      <c r="G23" s="15">
        <v>34036</v>
      </c>
      <c r="H23" s="16">
        <f t="shared" ref="H23:H28" si="5">G23/G$29</f>
        <v>0.24062042686159871</v>
      </c>
      <c r="I23" s="19">
        <f t="shared" ref="I23:I29" si="6">J23</f>
        <v>42.437138938531234</v>
      </c>
      <c r="J23" s="20">
        <f t="shared" ref="J23:J29" si="7">G23/E23*30</f>
        <v>42.437138938531234</v>
      </c>
    </row>
    <row r="24" spans="2:10" ht="15" customHeight="1" x14ac:dyDescent="0.3">
      <c r="B24" s="14" t="s">
        <v>43</v>
      </c>
      <c r="C24" s="15">
        <v>205</v>
      </c>
      <c r="D24" s="16">
        <f t="shared" si="3"/>
        <v>0.12561274509803921</v>
      </c>
      <c r="E24" s="17">
        <v>19985</v>
      </c>
      <c r="F24" s="18">
        <f t="shared" si="4"/>
        <v>0.12771273740446307</v>
      </c>
      <c r="G24" s="15">
        <v>19200</v>
      </c>
      <c r="H24" s="16">
        <f t="shared" si="5"/>
        <v>0.13573604993955504</v>
      </c>
      <c r="I24" s="19">
        <f t="shared" si="6"/>
        <v>28.821616212159118</v>
      </c>
      <c r="J24" s="20">
        <f t="shared" si="7"/>
        <v>28.821616212159118</v>
      </c>
    </row>
    <row r="25" spans="2:10" ht="15" customHeight="1" x14ac:dyDescent="0.3">
      <c r="B25" s="14" t="s">
        <v>44</v>
      </c>
      <c r="C25" s="15">
        <v>425</v>
      </c>
      <c r="D25" s="16">
        <f t="shared" si="3"/>
        <v>0.26041666666666669</v>
      </c>
      <c r="E25" s="17">
        <v>21750</v>
      </c>
      <c r="F25" s="18">
        <f t="shared" si="4"/>
        <v>0.13899184581171237</v>
      </c>
      <c r="G25" s="15">
        <v>4350</v>
      </c>
      <c r="H25" s="16">
        <f t="shared" si="5"/>
        <v>3.0752698814430438E-2</v>
      </c>
      <c r="I25" s="19">
        <f t="shared" si="6"/>
        <v>6</v>
      </c>
      <c r="J25" s="20">
        <f t="shared" si="7"/>
        <v>6</v>
      </c>
    </row>
    <row r="26" spans="2:10" ht="15" customHeight="1" x14ac:dyDescent="0.3">
      <c r="B26" s="14" t="s">
        <v>45</v>
      </c>
      <c r="C26" s="15">
        <v>211</v>
      </c>
      <c r="D26" s="16">
        <f t="shared" si="3"/>
        <v>0.12928921568627452</v>
      </c>
      <c r="E26" s="17">
        <v>35765</v>
      </c>
      <c r="F26" s="18">
        <f t="shared" si="4"/>
        <v>0.22855371795199508</v>
      </c>
      <c r="G26" s="15">
        <v>57055</v>
      </c>
      <c r="H26" s="16">
        <f t="shared" si="5"/>
        <v>0.40335522548444336</v>
      </c>
      <c r="I26" s="19">
        <f t="shared" si="6"/>
        <v>47.85824129735775</v>
      </c>
      <c r="J26" s="20">
        <f t="shared" si="7"/>
        <v>47.85824129735775</v>
      </c>
    </row>
    <row r="27" spans="2:10" ht="15" customHeight="1" x14ac:dyDescent="0.3">
      <c r="B27" s="14" t="s">
        <v>46</v>
      </c>
      <c r="C27" s="15">
        <v>460</v>
      </c>
      <c r="D27" s="16">
        <f t="shared" si="3"/>
        <v>0.28186274509803921</v>
      </c>
      <c r="E27" s="17">
        <v>40680</v>
      </c>
      <c r="F27" s="18">
        <f t="shared" si="4"/>
        <v>0.25996267989059585</v>
      </c>
      <c r="G27" s="15">
        <v>7380</v>
      </c>
      <c r="H27" s="16">
        <f t="shared" si="5"/>
        <v>5.2173544195516466E-2</v>
      </c>
      <c r="I27" s="19">
        <f t="shared" si="6"/>
        <v>5.4424778761061949</v>
      </c>
      <c r="J27" s="20">
        <f t="shared" si="7"/>
        <v>5.4424778761061949</v>
      </c>
    </row>
    <row r="28" spans="2:10" ht="15" thickBot="1" x14ac:dyDescent="0.35">
      <c r="B28" s="14" t="s">
        <v>47</v>
      </c>
      <c r="C28" s="15">
        <v>97</v>
      </c>
      <c r="D28" s="16">
        <f t="shared" si="3"/>
        <v>5.9436274509803919E-2</v>
      </c>
      <c r="E28" s="17">
        <v>11543</v>
      </c>
      <c r="F28" s="18">
        <f t="shared" si="4"/>
        <v>7.3764729940441198E-2</v>
      </c>
      <c r="G28" s="15">
        <v>1480</v>
      </c>
      <c r="H28" s="16">
        <f t="shared" si="5"/>
        <v>1.0462987182840701E-2</v>
      </c>
      <c r="I28" s="19">
        <f t="shared" si="6"/>
        <v>3.8464870484276181</v>
      </c>
      <c r="J28" s="20">
        <f t="shared" si="7"/>
        <v>3.8464870484276181</v>
      </c>
    </row>
    <row r="29" spans="2:10" ht="15" customHeight="1" x14ac:dyDescent="0.3">
      <c r="B29" s="21" t="s">
        <v>48</v>
      </c>
      <c r="C29" s="22">
        <f>SUM(C22:C28)</f>
        <v>1632</v>
      </c>
      <c r="D29" s="23">
        <f>C29/C$29</f>
        <v>1</v>
      </c>
      <c r="E29" s="24">
        <f>SUM(E22:E28)</f>
        <v>156484</v>
      </c>
      <c r="F29" s="25">
        <f>E29/E$29</f>
        <v>1</v>
      </c>
      <c r="G29" s="22">
        <f>SUM(G22:G28)</f>
        <v>141451</v>
      </c>
      <c r="H29" s="23">
        <f>G29/G$29</f>
        <v>1</v>
      </c>
      <c r="I29" s="26">
        <f t="shared" si="6"/>
        <v>27.117980112982799</v>
      </c>
      <c r="J29" s="27">
        <f t="shared" si="7"/>
        <v>27.117980112982799</v>
      </c>
    </row>
  </sheetData>
  <mergeCells count="10">
    <mergeCell ref="B6:B7"/>
    <mergeCell ref="C6:D6"/>
    <mergeCell ref="E6:F6"/>
    <mergeCell ref="G6:J6"/>
    <mergeCell ref="I7:J7"/>
    <mergeCell ref="B20:B21"/>
    <mergeCell ref="C20:D20"/>
    <mergeCell ref="E20:F20"/>
    <mergeCell ref="G20:J20"/>
    <mergeCell ref="I21:J21"/>
  </mergeCells>
  <conditionalFormatting sqref="D22:D28">
    <cfRule type="dataBar" priority="5">
      <dataBar showValue="0"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{65BAB76F-F7D3-4CDA-A1D0-FBFE4E1A3707}</x14:id>
        </ext>
      </extLst>
    </cfRule>
  </conditionalFormatting>
  <conditionalFormatting sqref="F22:F28">
    <cfRule type="dataBar" priority="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{C60A1878-C54F-4801-BCAC-E8B2B47E9560}</x14:id>
        </ext>
      </extLst>
    </cfRule>
  </conditionalFormatting>
  <conditionalFormatting sqref="H22:H28">
    <cfRule type="dataBar" priority="3">
      <dataBar showValue="0"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{201D9EDF-867E-490E-92FC-CD226488FB41}</x14:id>
        </ext>
      </extLst>
    </cfRule>
  </conditionalFormatting>
  <conditionalFormatting sqref="J22:J29">
    <cfRule type="cellIs" dxfId="0" priority="1" operator="greaterThan">
      <formula>30</formula>
    </cfRule>
  </conditionalFormatting>
  <hyperlinks>
    <hyperlink ref="C2" r:id="rId1" xr:uid="{331AD13C-C2A2-42E8-A21A-FE99050C9247}"/>
  </hyperlinks>
  <pageMargins left="0.7" right="0.7" top="0.75" bottom="0.75" header="0.3" footer="0.3"/>
  <ignoredErrors>
    <ignoredError sqref="D29:J29 D15:J1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BAB76F-F7D3-4CDA-A1D0-FBFE4E1A37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D22:D28</xm:sqref>
        </x14:conditionalFormatting>
        <x14:conditionalFormatting xmlns:xm="http://schemas.microsoft.com/office/excel/2006/main">
          <x14:cfRule type="dataBar" id="{C60A1878-C54F-4801-BCAC-E8B2B47E95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F22:F28</xm:sqref>
        </x14:conditionalFormatting>
        <x14:conditionalFormatting xmlns:xm="http://schemas.microsoft.com/office/excel/2006/main">
          <x14:cfRule type="dataBar" id="{201D9EDF-867E-490E-92FC-CD226488FB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H22:H28</xm:sqref>
        </x14:conditionalFormatting>
        <x14:conditionalFormatting xmlns:xm="http://schemas.microsoft.com/office/excel/2006/main">
          <x14:cfRule type="iconSet" priority="2" id="{FD21B967-356B-464F-990C-3B81693A0A0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30</xm:f>
              </x14:cfvo>
              <x14:cfIcon iconSet="NoIcons" iconId="0"/>
              <x14:cfIcon iconSet="NoIcons" iconId="0"/>
              <x14:cfIcon iconSet="4RedToBlack" iconId="3"/>
            </x14:iconSet>
          </x14:cfRule>
          <xm:sqref>I22:I29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47C5-ABC2-46FC-920B-709779943945}">
  <dimension ref="B2:I17"/>
  <sheetViews>
    <sheetView showGridLines="0" zoomScale="90" zoomScaleNormal="90" workbookViewId="0">
      <selection activeCell="M4" sqref="M4"/>
    </sheetView>
  </sheetViews>
  <sheetFormatPr defaultRowHeight="14.4" x14ac:dyDescent="0.3"/>
  <cols>
    <col min="1" max="1" width="3.77734375" customWidth="1"/>
    <col min="2" max="2" width="13.44140625" customWidth="1"/>
    <col min="3" max="8" width="10.33203125" customWidth="1"/>
    <col min="9" max="9" width="15.33203125" customWidth="1"/>
  </cols>
  <sheetData>
    <row r="2" spans="2:9" s="1" customFormat="1" ht="21.6" customHeight="1" x14ac:dyDescent="0.3">
      <c r="B2" s="33" t="s">
        <v>0</v>
      </c>
      <c r="C2" s="34"/>
      <c r="D2" s="35" t="s">
        <v>1</v>
      </c>
      <c r="E2" s="33"/>
      <c r="F2" s="33"/>
      <c r="G2" s="34"/>
      <c r="H2" s="34"/>
      <c r="I2" s="34"/>
    </row>
    <row r="4" spans="2:9" x14ac:dyDescent="0.3">
      <c r="B4" t="s">
        <v>49</v>
      </c>
    </row>
    <row r="6" spans="2:9" ht="24.6" thickBot="1" x14ac:dyDescent="0.35">
      <c r="C6" s="28" t="s">
        <v>50</v>
      </c>
      <c r="D6" s="28" t="s">
        <v>51</v>
      </c>
      <c r="E6" s="28" t="s">
        <v>52</v>
      </c>
      <c r="F6" s="28" t="s">
        <v>53</v>
      </c>
      <c r="G6" s="28" t="s">
        <v>54</v>
      </c>
      <c r="H6" s="28" t="s">
        <v>55</v>
      </c>
      <c r="I6" s="29" t="s">
        <v>56</v>
      </c>
    </row>
    <row r="7" spans="2:9" ht="15.6" thickTop="1" thickBot="1" x14ac:dyDescent="0.35">
      <c r="B7" s="30" t="s">
        <v>57</v>
      </c>
      <c r="C7" s="31">
        <v>0.52</v>
      </c>
      <c r="D7" s="31">
        <v>0.16</v>
      </c>
      <c r="E7" s="31">
        <v>7.0000000000000007E-2</v>
      </c>
      <c r="F7" s="31">
        <v>7.0000000000000007E-2</v>
      </c>
      <c r="G7" s="31">
        <v>0.1</v>
      </c>
      <c r="H7" s="31">
        <v>0.08</v>
      </c>
      <c r="I7" s="32">
        <v>618</v>
      </c>
    </row>
    <row r="8" spans="2:9" ht="15.6" thickTop="1" thickBot="1" x14ac:dyDescent="0.35">
      <c r="B8" s="30" t="s">
        <v>58</v>
      </c>
      <c r="C8" s="31">
        <v>0.12</v>
      </c>
      <c r="D8" s="31">
        <v>0.1</v>
      </c>
      <c r="E8" s="31">
        <v>0.15</v>
      </c>
      <c r="F8" s="31">
        <v>0.06</v>
      </c>
      <c r="G8" s="31">
        <v>0.45999999999999996</v>
      </c>
      <c r="H8" s="31">
        <v>0.11</v>
      </c>
      <c r="I8" s="32">
        <v>1441</v>
      </c>
    </row>
    <row r="9" spans="2:9" ht="15.6" thickTop="1" thickBot="1" x14ac:dyDescent="0.35">
      <c r="B9" s="30" t="s">
        <v>59</v>
      </c>
      <c r="C9" s="31">
        <v>0.06</v>
      </c>
      <c r="D9" s="31">
        <v>0.05</v>
      </c>
      <c r="E9" s="31">
        <v>0.35</v>
      </c>
      <c r="F9" s="31">
        <v>0.37</v>
      </c>
      <c r="G9" s="31">
        <v>0.06</v>
      </c>
      <c r="H9" s="31">
        <v>0.1100000000000001</v>
      </c>
      <c r="I9" s="32">
        <v>510</v>
      </c>
    </row>
    <row r="10" spans="2:9" ht="15.6" thickTop="1" thickBot="1" x14ac:dyDescent="0.35">
      <c r="B10" s="30" t="s">
        <v>60</v>
      </c>
      <c r="C10" s="31">
        <v>0.25</v>
      </c>
      <c r="D10" s="31">
        <v>0.11</v>
      </c>
      <c r="E10" s="31">
        <v>0.17</v>
      </c>
      <c r="F10" s="31">
        <v>7.0000000000000007E-2</v>
      </c>
      <c r="G10" s="31">
        <v>0.30999999999999994</v>
      </c>
      <c r="H10" s="31">
        <v>0.09</v>
      </c>
      <c r="I10" s="32">
        <v>711</v>
      </c>
    </row>
    <row r="11" spans="2:9" ht="15.6" thickTop="1" thickBot="1" x14ac:dyDescent="0.35">
      <c r="B11" s="30" t="s">
        <v>61</v>
      </c>
      <c r="C11" s="31">
        <v>5.0000000000000044E-2</v>
      </c>
      <c r="D11" s="31">
        <v>0.15</v>
      </c>
      <c r="E11" s="31">
        <v>0.3</v>
      </c>
      <c r="F11" s="31">
        <v>0.25</v>
      </c>
      <c r="G11" s="31">
        <v>0.05</v>
      </c>
      <c r="H11" s="31">
        <v>0.2</v>
      </c>
      <c r="I11" s="32">
        <v>1175</v>
      </c>
    </row>
    <row r="12" spans="2:9" ht="15.6" thickTop="1" thickBot="1" x14ac:dyDescent="0.35">
      <c r="B12" s="30" t="s">
        <v>62</v>
      </c>
      <c r="C12" s="31">
        <v>0.15</v>
      </c>
      <c r="D12" s="31">
        <v>0.05</v>
      </c>
      <c r="E12" s="31">
        <v>0.35</v>
      </c>
      <c r="F12" s="31">
        <v>0.15</v>
      </c>
      <c r="G12" s="31">
        <v>0.15</v>
      </c>
      <c r="H12" s="31">
        <v>0.14999999999999991</v>
      </c>
      <c r="I12" s="32">
        <v>1003</v>
      </c>
    </row>
    <row r="13" spans="2:9" ht="15.6" thickTop="1" thickBot="1" x14ac:dyDescent="0.35">
      <c r="B13" s="30" t="s">
        <v>63</v>
      </c>
      <c r="C13" s="31">
        <v>0.15</v>
      </c>
      <c r="D13" s="31">
        <v>0.11</v>
      </c>
      <c r="E13" s="31">
        <v>0.17</v>
      </c>
      <c r="F13" s="31">
        <v>0.1</v>
      </c>
      <c r="G13" s="31">
        <v>0.15</v>
      </c>
      <c r="H13" s="31">
        <v>0.31999999999999995</v>
      </c>
      <c r="I13" s="32">
        <v>615</v>
      </c>
    </row>
    <row r="14" spans="2:9" ht="15.6" thickTop="1" thickBot="1" x14ac:dyDescent="0.35">
      <c r="B14" s="30" t="s">
        <v>64</v>
      </c>
      <c r="C14" s="31">
        <v>0.29999999999999993</v>
      </c>
      <c r="D14" s="31">
        <v>0.05</v>
      </c>
      <c r="E14" s="31">
        <v>0.05</v>
      </c>
      <c r="F14" s="31">
        <v>0.1</v>
      </c>
      <c r="G14" s="31">
        <v>0.4</v>
      </c>
      <c r="H14" s="31">
        <v>0.1</v>
      </c>
      <c r="I14" s="32">
        <v>1225</v>
      </c>
    </row>
    <row r="15" spans="2:9" ht="15.6" thickTop="1" thickBot="1" x14ac:dyDescent="0.35">
      <c r="B15" s="30" t="s">
        <v>65</v>
      </c>
      <c r="C15" s="31">
        <v>0.15</v>
      </c>
      <c r="D15" s="31">
        <v>0.1</v>
      </c>
      <c r="E15" s="31">
        <v>0.15</v>
      </c>
      <c r="F15" s="31">
        <v>0.06</v>
      </c>
      <c r="G15" s="31">
        <v>0.42999999999999994</v>
      </c>
      <c r="H15" s="31">
        <v>0.11</v>
      </c>
      <c r="I15" s="32">
        <v>920</v>
      </c>
    </row>
    <row r="16" spans="2:9" ht="15.6" thickTop="1" thickBot="1" x14ac:dyDescent="0.35">
      <c r="B16" s="30" t="s">
        <v>66</v>
      </c>
      <c r="C16" s="31">
        <v>0.25</v>
      </c>
      <c r="D16" s="31">
        <v>0.05</v>
      </c>
      <c r="E16" s="31">
        <v>0.1</v>
      </c>
      <c r="F16" s="31">
        <v>0.15</v>
      </c>
      <c r="G16" s="31">
        <v>0.29999999999999993</v>
      </c>
      <c r="H16" s="31">
        <v>0.15</v>
      </c>
      <c r="I16" s="32">
        <v>1812</v>
      </c>
    </row>
    <row r="17" spans="2:9" ht="15.6" thickTop="1" thickBot="1" x14ac:dyDescent="0.35">
      <c r="B17" s="30" t="s">
        <v>67</v>
      </c>
      <c r="C17" s="31">
        <v>0.11</v>
      </c>
      <c r="D17" s="31">
        <v>0.15</v>
      </c>
      <c r="E17" s="31">
        <v>0.16</v>
      </c>
      <c r="F17" s="31">
        <v>0.25</v>
      </c>
      <c r="G17" s="31">
        <v>0.05</v>
      </c>
      <c r="H17" s="31">
        <v>0.27999999999999992</v>
      </c>
      <c r="I17" s="32">
        <v>1887</v>
      </c>
    </row>
  </sheetData>
  <conditionalFormatting sqref="C7:H17">
    <cfRule type="colorScale" priority="2">
      <colorScale>
        <cfvo type="min"/>
        <cfvo type="max"/>
        <color theme="8" tint="0.79998168889431442"/>
        <color theme="8" tint="-0.249977111117893"/>
      </colorScale>
    </cfRule>
  </conditionalFormatting>
  <conditionalFormatting sqref="I7:I17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{B39FE526-B4B6-48C1-969E-207CC5869424}</x14:id>
        </ext>
      </extLst>
    </cfRule>
  </conditionalFormatting>
  <hyperlinks>
    <hyperlink ref="D2" r:id="rId1" xr:uid="{27AF58E2-29C7-43B7-93A8-7603A311187F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9FE526-B4B6-48C1-969E-207CC58694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I7:I17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ПоискЗначений</vt:lpstr>
      <vt:lpstr>ФорматТаблиц1</vt:lpstr>
      <vt:lpstr>ФорматТаблиц2</vt:lpstr>
      <vt:lpstr>ФорматТаблиц3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2021-10-25T15:09:43Z</dcterms:created>
  <dcterms:modified xsi:type="dcterms:W3CDTF">2021-10-25T15:17:32Z</dcterms:modified>
</cp:coreProperties>
</file>