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_Стас\_Finalytics\04. Методики, база знаний\Exсel\Мои фишки\ПриемыВконтакте\Графики\"/>
    </mc:Choice>
  </mc:AlternateContent>
  <bookViews>
    <workbookView xWindow="0" yWindow="0" windowWidth="20490" windowHeight="7755"/>
  </bookViews>
  <sheets>
    <sheet name="Отчет" sheetId="1" r:id="rId1"/>
    <sheet name="Подробности" sheetId="2" r:id="rId2"/>
  </sheets>
  <definedNames>
    <definedName name="Доходы">Подробности!$C$4:$H$11</definedName>
    <definedName name="НомерДетализации">Подробности!$A$1</definedName>
    <definedName name="Прибыль">Подробности!$C$28:$H$35</definedName>
    <definedName name="Пусто">Подробности!$C$40:$H$47</definedName>
    <definedName name="Расходы">Подробности!$C$16:$H$23</definedName>
    <definedName name="Экран">CHOOSE(НомерДетализации+1,Пусто,Доходы,Расходы,Прибыль)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2" l="1"/>
  <c r="G9" i="1" l="1"/>
  <c r="G10" i="1"/>
  <c r="G11" i="1"/>
  <c r="F11" i="1"/>
  <c r="F10" i="1"/>
  <c r="K22" i="2"/>
  <c r="U30" i="2" s="1"/>
  <c r="E11" i="1"/>
  <c r="J10" i="2"/>
  <c r="K10" i="2"/>
  <c r="L10" i="2"/>
  <c r="M10" i="2"/>
  <c r="N10" i="2"/>
  <c r="O10" i="2"/>
  <c r="P10" i="2"/>
  <c r="Q10" i="2"/>
  <c r="R10" i="2"/>
  <c r="S10" i="2"/>
  <c r="T10" i="2"/>
  <c r="U10" i="2"/>
  <c r="G10" i="2"/>
  <c r="F9" i="1" s="1"/>
</calcChain>
</file>

<file path=xl/sharedStrings.xml><?xml version="1.0" encoding="utf-8"?>
<sst xmlns="http://schemas.openxmlformats.org/spreadsheetml/2006/main" count="41" uniqueCount="37">
  <si>
    <t>Выпадающая детализация</t>
  </si>
  <si>
    <t>Станислав Салостей для www.vk.com/finalytics</t>
  </si>
  <si>
    <t>Доходы</t>
  </si>
  <si>
    <t>Расходы</t>
  </si>
  <si>
    <t>Связанный рисунок | Элементы управления | Именованные диапазоны → Изящная детализация</t>
  </si>
  <si>
    <t>Отчет о доходах и расходах</t>
  </si>
  <si>
    <t>план</t>
  </si>
  <si>
    <t>факт</t>
  </si>
  <si>
    <t>Прибыль</t>
  </si>
  <si>
    <t>% вып</t>
  </si>
  <si>
    <t>Москва</t>
  </si>
  <si>
    <t>Питер</t>
  </si>
  <si>
    <t>Пермь</t>
  </si>
  <si>
    <t>Омск</t>
  </si>
  <si>
    <t>итог</t>
  </si>
  <si>
    <t>Структрура</t>
  </si>
  <si>
    <t>Динамика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</si>
  <si>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</si>
  <si>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</si>
  <si>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</si>
  <si>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</si>
  <si>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</si>
  <si>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</si>
  <si>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</si>
  <si>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</si>
  <si>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</si>
  <si>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</si>
  <si>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</si>
  <si>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</si>
  <si>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декабрь</t>
  </si>
  <si>
    <t>Материалы</t>
  </si>
  <si>
    <t>Зарплата</t>
  </si>
  <si>
    <t>Аренда</t>
  </si>
  <si>
    <t>Прочее</t>
  </si>
  <si>
    <t>Структрура фактических затрат</t>
  </si>
  <si>
    <t>Динамика прибылей и убытков</t>
  </si>
  <si>
    <t>Пустота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</si>
</sst>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Segoe UI Light"/>
      <family val="2"/>
      <charset val="204"/>
      <scheme val="minor"/>
    </font>
    <font>
      <sz val="11"/>
      <color theme="1"/>
      <name val="Segoe UI Light"/>
      <family val="2"/>
      <charset val="204"/>
      <scheme val="minor"/>
    </font>
    <font>
      <b/>
      <sz val="11"/>
      <color theme="1"/>
      <name val="Segoe UI Light"/>
      <family val="2"/>
      <charset val="204"/>
      <scheme val="minor"/>
    </font>
    <font>
      <sz val="11"/>
      <color theme="0"/>
      <name val="Segoe UI"/>
      <family val="2"/>
      <charset val="204"/>
      <scheme val="major"/>
    </font>
    <font>
      <sz val="16"/>
      <color theme="0"/>
      <name val="Segoe UI"/>
      <family val="2"/>
      <charset val="204"/>
      <scheme val="major"/>
    </font>
    <font>
      <b/>
      <sz val="16"/>
      <color rgb="FF0070C0"/>
      <name val="Segoe UI Light"/>
      <family val="2"/>
      <charset val="204"/>
      <scheme val="minor"/>
    </font>
    <font>
      <sz val="11"/>
      <color theme="1" tint="0.14999847407452621"/>
      <name val="Segoe UI Light"/>
      <family val="2"/>
      <charset val="204"/>
      <scheme val="minor"/>
    </font>
    <font>
      <sz val="11"/>
      <color rgb="FF0070C0"/>
      <name val="Segoe UI Light"/>
      <family val="2"/>
      <charset val="204"/>
      <scheme val="minor"/>
    </font>
    <font>
      <sz val="8"/>
      <name val="Segoe UI"/>
      <family val="2"/>
      <charset val="204"/>
    </font>
    <font>
      <b/>
      <sz val="11"/>
      <color rgb="FF0070C0"/>
      <name val="Segoe UI Light"/>
      <family val="2"/>
      <charset val="204"/>
      <scheme val="minor"/>
    </font>
    <font>
      <b/>
      <sz val="11"/>
      <color rgb="FF0070C0"/>
      <name val="Segoe UI"/>
      <family val="2"/>
      <charset val="204"/>
      <scheme val="major"/>
    </font>
    <font>
      <sz val="11"/>
      <color theme="1" tint="0.14999847407452621"/>
      <name val="Segoe UI"/>
      <family val="2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2" borderId="0" xfId="0" applyFill="1"/>
    <xf numFmtId="0" fontId="4" fillId="2" borderId="0" xfId="0" applyFont="1" applyFill="1"/>
    <xf numFmtId="0" fontId="5" fillId="0" borderId="0" xfId="0" applyFont="1"/>
    <xf numFmtId="0" fontId="0" fillId="3" borderId="0" xfId="0" applyFill="1"/>
    <xf numFmtId="0" fontId="6" fillId="3" borderId="0" xfId="0" applyFont="1" applyFill="1"/>
    <xf numFmtId="0" fontId="0" fillId="4" borderId="0" xfId="0" applyFill="1"/>
    <xf numFmtId="0" fontId="6" fillId="0" borderId="0" xfId="0" applyFont="1"/>
    <xf numFmtId="0" fontId="6" fillId="4" borderId="0" xfId="0" applyFont="1" applyFill="1"/>
    <xf numFmtId="0" fontId="0" fillId="5" borderId="0" xfId="0" applyFill="1"/>
    <xf numFmtId="3" fontId="3" fillId="5" borderId="0" xfId="0" applyNumberFormat="1" applyFont="1" applyFill="1" applyAlignment="1">
      <alignment horizontal="left"/>
    </xf>
    <xf numFmtId="0" fontId="7" fillId="5" borderId="0" xfId="0" applyFont="1" applyFill="1"/>
    <xf numFmtId="0" fontId="9" fillId="5" borderId="0" xfId="0" applyFont="1" applyFill="1"/>
    <xf numFmtId="3" fontId="10" fillId="5" borderId="0" xfId="0" applyNumberFormat="1" applyFont="1" applyFill="1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3" fontId="11" fillId="0" borderId="0" xfId="0" applyNumberFormat="1" applyFont="1"/>
    <xf numFmtId="9" fontId="11" fillId="0" borderId="0" xfId="1" applyFont="1"/>
    <xf numFmtId="3" fontId="11" fillId="0" borderId="2" xfId="0" applyNumberFormat="1" applyFont="1" applyBorder="1"/>
    <xf numFmtId="9" fontId="11" fillId="0" borderId="2" xfId="1" applyFont="1" applyBorder="1"/>
    <xf numFmtId="3" fontId="11" fillId="0" borderId="3" xfId="0" applyNumberFormat="1" applyFont="1" applyBorder="1"/>
    <xf numFmtId="9" fontId="11" fillId="0" borderId="3" xfId="1" applyFont="1" applyBorder="1"/>
    <xf numFmtId="0" fontId="7" fillId="0" borderId="2" xfId="0" applyFont="1" applyBorder="1" applyAlignment="1">
      <alignment horizontal="right"/>
    </xf>
    <xf numFmtId="0" fontId="0" fillId="4" borderId="0" xfId="0" applyFill="1" applyAlignment="1">
      <alignment horizontal="right"/>
    </xf>
    <xf numFmtId="3" fontId="0" fillId="0" borderId="0" xfId="0" applyNumberFormat="1"/>
    <xf numFmtId="3" fontId="2" fillId="0" borderId="0" xfId="0" applyNumberFormat="1" applyFont="1"/>
    <xf numFmtId="0" fontId="0" fillId="0" borderId="0" xfId="0" quotePrefix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105842106815302E-2"/>
          <c:y val="0.30444325815205303"/>
          <c:w val="0.75919974048187799"/>
          <c:h val="0.559963521508963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Отчет!$E$8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rgbClr val="0070C0">
                <a:alpha val="42000"/>
              </a:srgbClr>
            </a:solidFill>
            <a:ln>
              <a:noFill/>
            </a:ln>
            <a:effectLst/>
          </c:spPr>
          <c:invertIfNegative val="0"/>
          <c:cat>
            <c:numRef>
              <c:f>Отчет!$D$9:$D$11</c:f>
              <c:numCache>
                <c:formatCode>General</c:formatCode>
                <c:ptCount val="3"/>
              </c:numCache>
            </c:numRef>
          </c:cat>
          <c:val>
            <c:numRef>
              <c:f>Отчет!$E$9:$E$11</c:f>
              <c:numCache>
                <c:formatCode>#,##0</c:formatCode>
                <c:ptCount val="3"/>
                <c:pt idx="0">
                  <c:v>8500</c:v>
                </c:pt>
                <c:pt idx="1">
                  <c:v>5800</c:v>
                </c:pt>
                <c:pt idx="2">
                  <c:v>2700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axId val="-1423566912"/>
        <c:axId val="-1423568000"/>
      </c:barChart>
      <c:barChart>
        <c:barDir val="bar"/>
        <c:grouping val="clustered"/>
        <c:varyColors val="0"/>
        <c:ser>
          <c:idx val="1"/>
          <c:order val="1"/>
          <c:tx>
            <c:strRef>
              <c:f>Отчет!$F$8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chemeClr val="accent1">
                <a:lumMod val="50000"/>
                <a:alpha val="93000"/>
              </a:schemeClr>
            </a:solidFill>
            <a:ln>
              <a:noFill/>
            </a:ln>
            <a:effectLst/>
          </c:spPr>
          <c:invertIfNegative val="0"/>
          <c:cat>
            <c:numRef>
              <c:f>Отчет!$D$9:$D$11</c:f>
              <c:numCache>
                <c:formatCode>General</c:formatCode>
                <c:ptCount val="3"/>
              </c:numCache>
            </c:numRef>
          </c:cat>
          <c:val>
            <c:numRef>
              <c:f>Отчет!$F$9:$F$11</c:f>
              <c:numCache>
                <c:formatCode>#,##0</c:formatCode>
                <c:ptCount val="3"/>
                <c:pt idx="0">
                  <c:v>7000</c:v>
                </c:pt>
                <c:pt idx="1">
                  <c:v>6200</c:v>
                </c:pt>
                <c:pt idx="2">
                  <c:v>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axId val="-1675536032"/>
        <c:axId val="-1675532224"/>
      </c:barChart>
      <c:catAx>
        <c:axId val="-14235669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423568000"/>
        <c:crosses val="autoZero"/>
        <c:auto val="1"/>
        <c:lblAlgn val="ctr"/>
        <c:lblOffset val="100"/>
        <c:noMultiLvlLbl val="0"/>
      </c:catAx>
      <c:valAx>
        <c:axId val="-142356800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423566912"/>
        <c:crosses val="autoZero"/>
        <c:crossBetween val="between"/>
      </c:valAx>
      <c:valAx>
        <c:axId val="-1675532224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-1675536032"/>
        <c:crosses val="max"/>
        <c:crossBetween val="between"/>
      </c:valAx>
      <c:catAx>
        <c:axId val="-1675536032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-1675532224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Подробности!$K$22</c:f>
          <c:strCache>
            <c:ptCount val="1"/>
            <c:pt idx="0">
              <c:v>6 200</c:v>
            </c:pt>
          </c:strCache>
        </c:strRef>
      </c:tx>
      <c:layout>
        <c:manualLayout>
          <c:xMode val="edge"/>
          <c:yMode val="edge"/>
          <c:x val="0.4489739782527184"/>
          <c:y val="0.401792668198530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9199475065616797"/>
          <c:y val="4.9139416396479854E-2"/>
          <c:w val="0.63433738155611907"/>
          <c:h val="0.88060954145437698"/>
        </c:manualLayout>
      </c:layout>
      <c:doughnutChart>
        <c:varyColors val="1"/>
        <c:ser>
          <c:idx val="0"/>
          <c:order val="0"/>
          <c:tx>
            <c:strRef>
              <c:f>Подробности!$K$17</c:f>
              <c:strCache>
                <c:ptCount val="1"/>
                <c:pt idx="0">
                  <c:v>дек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1053192475906111"/>
                  <c:y val="-3.723474822933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1053192475906104"/>
                  <c:y val="-1.706572912701884E-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4864638157253046"/>
                  <c:y val="3.7234748229333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067204790777142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Подробности!$J$18:$J$21</c:f>
              <c:strCache>
                <c:ptCount val="4"/>
                <c:pt idx="0">
                  <c:v>Зарплата</c:v>
                </c:pt>
                <c:pt idx="1">
                  <c:v>Прочее</c:v>
                </c:pt>
                <c:pt idx="2">
                  <c:v>Материалы</c:v>
                </c:pt>
                <c:pt idx="3">
                  <c:v>Аренда</c:v>
                </c:pt>
              </c:strCache>
            </c:strRef>
          </c:cat>
          <c:val>
            <c:numRef>
              <c:f>Подробности!$K$18:$K$21</c:f>
              <c:numCache>
                <c:formatCode>#,##0</c:formatCode>
                <c:ptCount val="4"/>
                <c:pt idx="0">
                  <c:v>2700</c:v>
                </c:pt>
                <c:pt idx="1">
                  <c:v>500</c:v>
                </c:pt>
                <c:pt idx="2">
                  <c:v>1200</c:v>
                </c:pt>
                <c:pt idx="3">
                  <c:v>1800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70C0">
                <a:alpha val="65882"/>
              </a:srgbClr>
            </a:solidFill>
            <a:ln>
              <a:noFill/>
            </a:ln>
            <a:effectLst/>
          </c:spPr>
          <c:invertIfNegative val="1"/>
          <c:cat>
            <c:numRef>
              <c:f>Подробности!$J$29:$U$29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Подробности!$J$30:$U$30</c:f>
              <c:numCache>
                <c:formatCode>General</c:formatCode>
                <c:ptCount val="12"/>
                <c:pt idx="0">
                  <c:v>800</c:v>
                </c:pt>
                <c:pt idx="1">
                  <c:v>1200</c:v>
                </c:pt>
                <c:pt idx="2">
                  <c:v>-300</c:v>
                </c:pt>
                <c:pt idx="3">
                  <c:v>900</c:v>
                </c:pt>
                <c:pt idx="4">
                  <c:v>200</c:v>
                </c:pt>
                <c:pt idx="5">
                  <c:v>-450</c:v>
                </c:pt>
                <c:pt idx="6">
                  <c:v>-200</c:v>
                </c:pt>
                <c:pt idx="7">
                  <c:v>-400</c:v>
                </c:pt>
                <c:pt idx="8">
                  <c:v>50</c:v>
                </c:pt>
                <c:pt idx="9">
                  <c:v>720</c:v>
                </c:pt>
                <c:pt idx="10">
                  <c:v>950</c:v>
                </c:pt>
                <c:pt idx="11" formatCode="#,##0">
                  <c:v>800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overlap val="-27"/>
        <c:axId val="585436320"/>
        <c:axId val="585432512"/>
      </c:barChart>
      <c:catAx>
        <c:axId val="58543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85432512"/>
        <c:crosses val="autoZero"/>
        <c:auto val="1"/>
        <c:lblAlgn val="ctr"/>
        <c:lblOffset val="100"/>
        <c:noMultiLvlLbl val="0"/>
      </c:catAx>
      <c:valAx>
        <c:axId val="58543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85436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НомерДетализации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CheckBox" fmlaLink="НомерДетализации" lockText="1"/>
</file>

<file path=xl/ctrlProps/ctrlProp4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6</xdr:row>
      <xdr:rowOff>0</xdr:rowOff>
    </xdr:from>
    <xdr:to>
      <xdr:col>7</xdr:col>
      <xdr:colOff>104775</xdr:colOff>
      <xdr:row>12</xdr:row>
      <xdr:rowOff>0</xdr:rowOff>
    </xdr:to>
    <xdr:sp macro="" textlink="">
      <xdr:nvSpPr>
        <xdr:cNvPr id="2" name="Скругленный прямоугольник 1"/>
        <xdr:cNvSpPr/>
      </xdr:nvSpPr>
      <xdr:spPr>
        <a:xfrm>
          <a:off x="704850" y="1219200"/>
          <a:ext cx="3505200" cy="1343025"/>
        </a:xfrm>
        <a:prstGeom prst="roundRect">
          <a:avLst>
            <a:gd name="adj" fmla="val 8156"/>
          </a:avLst>
        </a:prstGeom>
        <a:noFill/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152400</xdr:colOff>
      <xdr:row>6</xdr:row>
      <xdr:rowOff>161926</xdr:rowOff>
    </xdr:from>
    <xdr:to>
      <xdr:col>13</xdr:col>
      <xdr:colOff>571500</xdr:colOff>
      <xdr:row>11</xdr:row>
      <xdr:rowOff>152401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7</xdr:row>
          <xdr:rowOff>285750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8</xdr:row>
          <xdr:rowOff>200025</xdr:rowOff>
        </xdr:from>
        <xdr:to>
          <xdr:col>3</xdr:col>
          <xdr:colOff>85725</xdr:colOff>
          <xdr:row>9</xdr:row>
          <xdr:rowOff>190500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714376</xdr:colOff>
          <xdr:row>7</xdr:row>
          <xdr:rowOff>66675</xdr:rowOff>
        </xdr:from>
        <xdr:to>
          <xdr:col>3</xdr:col>
          <xdr:colOff>95251</xdr:colOff>
          <xdr:row>8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9</xdr:row>
          <xdr:rowOff>180975</xdr:rowOff>
        </xdr:from>
        <xdr:to>
          <xdr:col>3</xdr:col>
          <xdr:colOff>47625</xdr:colOff>
          <xdr:row>10</xdr:row>
          <xdr:rowOff>190500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</xdr:row>
          <xdr:rowOff>104775</xdr:rowOff>
        </xdr:from>
        <xdr:to>
          <xdr:col>11</xdr:col>
          <xdr:colOff>244849</xdr:colOff>
          <xdr:row>13</xdr:row>
          <xdr:rowOff>45944</xdr:rowOff>
        </xdr:to>
        <xdr:pic>
          <xdr:nvPicPr>
            <xdr:cNvPr id="17" name="Рисунок 16"/>
            <xdr:cNvPicPr>
              <a:picLocks noChangeAspect="1" noChangeArrowheads="1"/>
              <a:extLst>
                <a:ext uri="{84589F7E-364E-4C9E-8A38-B11213B215E9}">
                  <a14:cameraTool cellRange="Экран" spid="_x0000_s104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971925" y="1114425"/>
              <a:ext cx="2711824" cy="1703294"/>
            </a:xfrm>
            <a:prstGeom prst="rect">
              <a:avLst/>
            </a:prstGeom>
            <a:ln>
              <a:noFill/>
            </a:ln>
            <a:effectLst>
              <a:outerShdw blurRad="190500" algn="tl" rotWithShape="0">
                <a:srgbClr val="000000">
                  <a:alpha val="70000"/>
                </a:srgbClr>
              </a:outerShdw>
            </a:effectLst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9528</xdr:colOff>
      <xdr:row>5</xdr:row>
      <xdr:rowOff>91887</xdr:rowOff>
    </xdr:from>
    <xdr:to>
      <xdr:col>3</xdr:col>
      <xdr:colOff>76203</xdr:colOff>
      <xdr:row>7</xdr:row>
      <xdr:rowOff>187137</xdr:rowOff>
    </xdr:to>
    <xdr:sp macro="" textlink="">
      <xdr:nvSpPr>
        <xdr:cNvPr id="5" name="Равнобедренный треугольник 4"/>
        <xdr:cNvSpPr/>
      </xdr:nvSpPr>
      <xdr:spPr>
        <a:xfrm rot="16200000">
          <a:off x="678799" y="1193145"/>
          <a:ext cx="521074" cy="335616"/>
        </a:xfrm>
        <a:prstGeom prst="triangl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9528</xdr:colOff>
      <xdr:row>18</xdr:row>
      <xdr:rowOff>80683</xdr:rowOff>
    </xdr:from>
    <xdr:to>
      <xdr:col>3</xdr:col>
      <xdr:colOff>76203</xdr:colOff>
      <xdr:row>20</xdr:row>
      <xdr:rowOff>175934</xdr:rowOff>
    </xdr:to>
    <xdr:sp macro="" textlink="">
      <xdr:nvSpPr>
        <xdr:cNvPr id="6" name="Равнобедренный треугольник 5"/>
        <xdr:cNvSpPr/>
      </xdr:nvSpPr>
      <xdr:spPr>
        <a:xfrm rot="16200000">
          <a:off x="678799" y="3893765"/>
          <a:ext cx="521074" cy="335616"/>
        </a:xfrm>
        <a:prstGeom prst="triangl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33617</xdr:colOff>
      <xdr:row>16</xdr:row>
      <xdr:rowOff>0</xdr:rowOff>
    </xdr:from>
    <xdr:to>
      <xdr:col>9</xdr:col>
      <xdr:colOff>146796</xdr:colOff>
      <xdr:row>22</xdr:row>
      <xdr:rowOff>142876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9528</xdr:colOff>
      <xdr:row>31</xdr:row>
      <xdr:rowOff>80686</xdr:rowOff>
    </xdr:from>
    <xdr:to>
      <xdr:col>3</xdr:col>
      <xdr:colOff>76203</xdr:colOff>
      <xdr:row>33</xdr:row>
      <xdr:rowOff>175935</xdr:rowOff>
    </xdr:to>
    <xdr:sp macro="" textlink="">
      <xdr:nvSpPr>
        <xdr:cNvPr id="8" name="Равнобедренный треугольник 7"/>
        <xdr:cNvSpPr/>
      </xdr:nvSpPr>
      <xdr:spPr>
        <a:xfrm rot="16200000">
          <a:off x="678799" y="6605591"/>
          <a:ext cx="521073" cy="335616"/>
        </a:xfrm>
        <a:prstGeom prst="triangl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8</xdr:col>
      <xdr:colOff>0</xdr:colOff>
      <xdr:row>35</xdr:row>
      <xdr:rowOff>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Академпарк">
      <a:majorFont>
        <a:latin typeface="Segoe UI"/>
        <a:ea typeface=""/>
        <a:cs typeface=""/>
      </a:majorFont>
      <a:minorFont>
        <a:latin typeface="Segoe UI Light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B3:N15"/>
  <sheetViews>
    <sheetView showGridLines="0" tabSelected="1" workbookViewId="0">
      <selection activeCell="F19" sqref="F19"/>
    </sheetView>
  </sheetViews>
  <sheetFormatPr defaultRowHeight="16.5" x14ac:dyDescent="0.3"/>
  <cols>
    <col min="2" max="2" width="1.75" customWidth="1"/>
    <col min="3" max="3" width="12.375" customWidth="1"/>
    <col min="4" max="4" width="1.375" customWidth="1"/>
    <col min="8" max="8" width="6" customWidth="1"/>
    <col min="14" max="14" width="7.875" customWidth="1"/>
  </cols>
  <sheetData>
    <row r="3" spans="2:14" ht="26.25" customHeight="1" x14ac:dyDescent="0.5">
      <c r="B3" s="3" t="s">
        <v>0</v>
      </c>
      <c r="C3" s="2"/>
      <c r="D3" s="2"/>
      <c r="E3" s="2"/>
      <c r="F3" s="2"/>
      <c r="G3" s="2"/>
      <c r="H3" s="4" t="s">
        <v>1</v>
      </c>
    </row>
    <row r="4" spans="2:14" ht="3.75" customHeight="1" x14ac:dyDescent="0.3"/>
    <row r="5" spans="2:14" x14ac:dyDescent="0.3">
      <c r="B5" s="6" t="s">
        <v>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7" spans="2:14" x14ac:dyDescent="0.3">
      <c r="C7" s="7" t="s">
        <v>5</v>
      </c>
      <c r="D7" s="7"/>
      <c r="E7" s="7"/>
      <c r="F7" s="7"/>
      <c r="G7" s="24" t="s">
        <v>29</v>
      </c>
    </row>
    <row r="8" spans="2:14" ht="23.25" customHeight="1" x14ac:dyDescent="0.3">
      <c r="D8" s="8"/>
      <c r="E8" s="23" t="s">
        <v>6</v>
      </c>
      <c r="F8" s="23" t="s">
        <v>7</v>
      </c>
      <c r="G8" s="23" t="s">
        <v>9</v>
      </c>
    </row>
    <row r="9" spans="2:14" x14ac:dyDescent="0.3">
      <c r="C9" s="9" t="s">
        <v>2</v>
      </c>
      <c r="D9" s="8"/>
      <c r="E9" s="17">
        <v>8500</v>
      </c>
      <c r="F9" s="17">
        <f>Подробности!G10</f>
        <v>7000</v>
      </c>
      <c r="G9" s="18">
        <f t="shared" ref="G9:G11" si="0">F9/E9</f>
        <v>0.82352941176470584</v>
      </c>
    </row>
    <row r="10" spans="2:14" x14ac:dyDescent="0.3">
      <c r="C10" s="9" t="s">
        <v>3</v>
      </c>
      <c r="D10" s="8"/>
      <c r="E10" s="19">
        <v>5800</v>
      </c>
      <c r="F10" s="19">
        <f>Подробности!K22</f>
        <v>6200</v>
      </c>
      <c r="G10" s="20">
        <f t="shared" si="0"/>
        <v>1.0689655172413792</v>
      </c>
    </row>
    <row r="11" spans="2:14" x14ac:dyDescent="0.3">
      <c r="C11" s="9" t="s">
        <v>8</v>
      </c>
      <c r="D11" s="8"/>
      <c r="E11" s="21">
        <f>E9-E10</f>
        <v>2700</v>
      </c>
      <c r="F11" s="21">
        <f>F9-F10</f>
        <v>800</v>
      </c>
      <c r="G11" s="22">
        <f t="shared" si="0"/>
        <v>0.29629629629629628</v>
      </c>
    </row>
    <row r="12" spans="2:14" x14ac:dyDescent="0.3">
      <c r="C12" s="8"/>
      <c r="D12" s="8"/>
      <c r="E12" s="8"/>
      <c r="F12" s="8"/>
      <c r="G12" s="8"/>
    </row>
    <row r="13" spans="2:14" x14ac:dyDescent="0.3">
      <c r="C13" s="8"/>
      <c r="D13" s="8"/>
      <c r="E13" s="8"/>
      <c r="F13" s="8"/>
      <c r="G13" s="8"/>
    </row>
    <row r="14" spans="2:14" x14ac:dyDescent="0.3">
      <c r="C14" s="8"/>
      <c r="D14" s="8"/>
      <c r="E14" s="8"/>
      <c r="F14" s="8"/>
      <c r="G14" s="8"/>
    </row>
    <row r="15" spans="2:14" x14ac:dyDescent="0.3">
      <c r="C15" s="8"/>
      <c r="D15" s="8"/>
      <c r="E15" s="8"/>
      <c r="F15" s="8"/>
      <c r="G15" s="8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3" name="Option Button 12">
              <controlPr defaultSize="0" autoFill="0" autoLine="0" autoPict="0">
                <anchor moveWithCells="1">
                  <from>
                    <xdr:col>2</xdr:col>
                    <xdr:colOff>714375</xdr:colOff>
                    <xdr:row>7</xdr:row>
                    <xdr:rowOff>285750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4" name="Option Button 13">
              <controlPr defaultSize="0" autoFill="0" autoLine="0" autoPict="0">
                <anchor moveWithCells="1">
                  <from>
                    <xdr:col>2</xdr:col>
                    <xdr:colOff>714375</xdr:colOff>
                    <xdr:row>8</xdr:row>
                    <xdr:rowOff>200025</xdr:rowOff>
                  </from>
                  <to>
                    <xdr:col>3</xdr:col>
                    <xdr:colOff>85725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2</xdr:col>
                    <xdr:colOff>714375</xdr:colOff>
                    <xdr:row>7</xdr:row>
                    <xdr:rowOff>66675</xdr:rowOff>
                  </from>
                  <to>
                    <xdr:col>3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Option Button 16">
              <controlPr defaultSize="0" autoFill="0" autoLine="0" autoPict="0">
                <anchor moveWithCells="1">
                  <from>
                    <xdr:col>2</xdr:col>
                    <xdr:colOff>714375</xdr:colOff>
                    <xdr:row>9</xdr:row>
                    <xdr:rowOff>180975</xdr:rowOff>
                  </from>
                  <to>
                    <xdr:col>3</xdr:col>
                    <xdr:colOff>47625</xdr:colOff>
                    <xdr:row>10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showGridLines="0" zoomScale="85" zoomScaleNormal="85" workbookViewId="0">
      <selection activeCell="M38" sqref="M38"/>
    </sheetView>
  </sheetViews>
  <sheetFormatPr defaultRowHeight="16.5" x14ac:dyDescent="0.3"/>
  <cols>
    <col min="1" max="1" width="6.75" customWidth="1"/>
    <col min="2" max="2" width="3.25" customWidth="1"/>
    <col min="3" max="3" width="3.5" customWidth="1"/>
    <col min="4" max="4" width="2.625" customWidth="1"/>
    <col min="5" max="5" width="10.75" customWidth="1"/>
    <col min="6" max="6" width="7.25" customWidth="1"/>
    <col min="7" max="7" width="9.25" customWidth="1"/>
    <col min="8" max="8" width="2.25" customWidth="1"/>
    <col min="9" max="9" width="3.5" customWidth="1"/>
  </cols>
  <sheetData>
    <row r="1" spans="1:21" x14ac:dyDescent="0.3">
      <c r="A1" t="b">
        <v>0</v>
      </c>
    </row>
    <row r="3" spans="1:21" x14ac:dyDescent="0.3">
      <c r="B3" s="1"/>
      <c r="E3" t="s">
        <v>2</v>
      </c>
      <c r="I3" s="1"/>
    </row>
    <row r="4" spans="1:21" x14ac:dyDescent="0.3">
      <c r="D4" s="10"/>
      <c r="E4" s="7" t="s">
        <v>15</v>
      </c>
      <c r="F4" s="7"/>
      <c r="G4" s="7" t="s">
        <v>16</v>
      </c>
      <c r="H4" s="10"/>
    </row>
    <row r="5" spans="1:21" ht="12" customHeight="1" x14ac:dyDescent="0.3">
      <c r="D5" s="10"/>
      <c r="E5" s="10"/>
      <c r="F5" s="10"/>
      <c r="G5" s="10"/>
      <c r="H5" s="10"/>
      <c r="J5" s="16" t="s">
        <v>17</v>
      </c>
      <c r="K5" s="16" t="s">
        <v>18</v>
      </c>
      <c r="L5" s="16" t="s">
        <v>19</v>
      </c>
      <c r="M5" s="16" t="s">
        <v>20</v>
      </c>
      <c r="N5" s="16" t="s">
        <v>21</v>
      </c>
      <c r="O5" s="16" t="s">
        <v>22</v>
      </c>
      <c r="P5" s="16" t="s">
        <v>23</v>
      </c>
      <c r="Q5" s="16" t="s">
        <v>24</v>
      </c>
      <c r="R5" s="16" t="s">
        <v>25</v>
      </c>
      <c r="S5" s="16" t="s">
        <v>26</v>
      </c>
      <c r="T5" s="16" t="s">
        <v>27</v>
      </c>
      <c r="U5" s="16" t="s">
        <v>28</v>
      </c>
    </row>
    <row r="6" spans="1:21" x14ac:dyDescent="0.3">
      <c r="D6" s="10"/>
      <c r="E6" s="10"/>
      <c r="F6" s="12" t="s">
        <v>10</v>
      </c>
      <c r="G6" s="11">
        <v>1500</v>
      </c>
      <c r="H6" s="10"/>
      <c r="J6">
        <v>1903</v>
      </c>
      <c r="K6">
        <v>1671</v>
      </c>
      <c r="L6">
        <v>922</v>
      </c>
      <c r="M6">
        <v>1435</v>
      </c>
      <c r="N6">
        <v>1062</v>
      </c>
      <c r="O6">
        <v>2079</v>
      </c>
      <c r="P6">
        <v>1314</v>
      </c>
      <c r="Q6">
        <v>1098</v>
      </c>
      <c r="R6">
        <v>2139</v>
      </c>
      <c r="S6">
        <v>1577</v>
      </c>
      <c r="T6">
        <v>1711</v>
      </c>
      <c r="U6">
        <v>1500</v>
      </c>
    </row>
    <row r="7" spans="1:21" x14ac:dyDescent="0.3">
      <c r="D7" s="10"/>
      <c r="E7" s="10"/>
      <c r="F7" s="12" t="s">
        <v>11</v>
      </c>
      <c r="G7" s="11">
        <v>2000</v>
      </c>
      <c r="H7" s="10"/>
      <c r="J7">
        <v>1920</v>
      </c>
      <c r="K7">
        <v>927</v>
      </c>
      <c r="L7">
        <v>2429</v>
      </c>
      <c r="M7">
        <v>2414</v>
      </c>
      <c r="N7">
        <v>2440</v>
      </c>
      <c r="O7">
        <v>2053</v>
      </c>
      <c r="P7">
        <v>2241</v>
      </c>
      <c r="Q7">
        <v>2490</v>
      </c>
      <c r="R7">
        <v>1490</v>
      </c>
      <c r="S7">
        <v>1569</v>
      </c>
      <c r="T7">
        <v>1166</v>
      </c>
      <c r="U7">
        <v>2000</v>
      </c>
    </row>
    <row r="8" spans="1:21" x14ac:dyDescent="0.3">
      <c r="D8" s="10"/>
      <c r="E8" s="10"/>
      <c r="F8" s="12" t="s">
        <v>12</v>
      </c>
      <c r="G8" s="11">
        <v>2200</v>
      </c>
      <c r="H8" s="10"/>
      <c r="J8">
        <v>2233</v>
      </c>
      <c r="K8">
        <v>1294</v>
      </c>
      <c r="L8">
        <v>943</v>
      </c>
      <c r="M8">
        <v>936</v>
      </c>
      <c r="N8">
        <v>2318</v>
      </c>
      <c r="O8">
        <v>1747</v>
      </c>
      <c r="P8">
        <v>2132</v>
      </c>
      <c r="Q8">
        <v>1135</v>
      </c>
      <c r="R8">
        <v>2096</v>
      </c>
      <c r="S8">
        <v>1014</v>
      </c>
      <c r="T8">
        <v>937</v>
      </c>
      <c r="U8">
        <v>2200</v>
      </c>
    </row>
    <row r="9" spans="1:21" x14ac:dyDescent="0.3">
      <c r="D9" s="10"/>
      <c r="E9" s="10"/>
      <c r="F9" s="12" t="s">
        <v>13</v>
      </c>
      <c r="G9" s="11">
        <v>1300</v>
      </c>
      <c r="H9" s="10"/>
      <c r="J9">
        <v>1048</v>
      </c>
      <c r="K9">
        <v>2463</v>
      </c>
      <c r="L9">
        <v>2085</v>
      </c>
      <c r="M9">
        <v>1822</v>
      </c>
      <c r="N9">
        <v>1361</v>
      </c>
      <c r="O9">
        <v>1584</v>
      </c>
      <c r="P9">
        <v>1259</v>
      </c>
      <c r="Q9">
        <v>1575</v>
      </c>
      <c r="R9">
        <v>2399</v>
      </c>
      <c r="S9">
        <v>1995</v>
      </c>
      <c r="T9">
        <v>2219</v>
      </c>
      <c r="U9">
        <v>1300</v>
      </c>
    </row>
    <row r="10" spans="1:21" x14ac:dyDescent="0.3">
      <c r="D10" s="10"/>
      <c r="E10" s="10"/>
      <c r="F10" s="13" t="s">
        <v>14</v>
      </c>
      <c r="G10" s="14">
        <f>SUM(G6:G9)</f>
        <v>7000</v>
      </c>
      <c r="H10" s="10"/>
      <c r="J10" s="15">
        <f t="shared" ref="J10:U10" si="0">SUM(J6:J9)</f>
        <v>7104</v>
      </c>
      <c r="K10" s="15">
        <f t="shared" si="0"/>
        <v>6355</v>
      </c>
      <c r="L10" s="15">
        <f t="shared" si="0"/>
        <v>6379</v>
      </c>
      <c r="M10" s="15">
        <f t="shared" si="0"/>
        <v>6607</v>
      </c>
      <c r="N10" s="15">
        <f t="shared" si="0"/>
        <v>7181</v>
      </c>
      <c r="O10" s="15">
        <f t="shared" si="0"/>
        <v>7463</v>
      </c>
      <c r="P10" s="15">
        <f t="shared" si="0"/>
        <v>6946</v>
      </c>
      <c r="Q10" s="15">
        <f t="shared" si="0"/>
        <v>6298</v>
      </c>
      <c r="R10" s="15">
        <f t="shared" si="0"/>
        <v>8124</v>
      </c>
      <c r="S10" s="15">
        <f t="shared" si="0"/>
        <v>6155</v>
      </c>
      <c r="T10" s="15">
        <f t="shared" si="0"/>
        <v>6033</v>
      </c>
      <c r="U10" s="15">
        <f t="shared" si="0"/>
        <v>7000</v>
      </c>
    </row>
    <row r="11" spans="1:21" x14ac:dyDescent="0.3">
      <c r="D11" s="10"/>
      <c r="E11" s="10"/>
      <c r="F11" s="10"/>
      <c r="G11" s="10"/>
      <c r="H11" s="10"/>
    </row>
    <row r="12" spans="1:21" x14ac:dyDescent="0.3">
      <c r="B12" s="1"/>
      <c r="I12" s="1"/>
      <c r="N12" t="e">
        <f>SUM(АПРЕЛЬ)</f>
        <v>#NAME?</v>
      </c>
    </row>
    <row r="15" spans="1:21" x14ac:dyDescent="0.3">
      <c r="B15" s="1"/>
      <c r="E15" t="s">
        <v>3</v>
      </c>
      <c r="I15" s="1"/>
    </row>
    <row r="16" spans="1:21" x14ac:dyDescent="0.3">
      <c r="D16" s="10"/>
      <c r="E16" s="7" t="s">
        <v>34</v>
      </c>
      <c r="F16" s="7"/>
      <c r="G16" s="7"/>
      <c r="H16" s="10"/>
    </row>
    <row r="17" spans="2:21" ht="12" customHeight="1" x14ac:dyDescent="0.3">
      <c r="D17" s="10"/>
      <c r="E17" s="10"/>
      <c r="F17" s="10"/>
      <c r="G17" s="10"/>
      <c r="H17" s="10"/>
      <c r="J17" s="16"/>
      <c r="K17" s="16" t="s">
        <v>28</v>
      </c>
      <c r="L17" s="16"/>
      <c r="M17" s="16"/>
      <c r="N17" s="16"/>
      <c r="O17" s="16"/>
      <c r="P17" s="16"/>
      <c r="Q17" s="16"/>
      <c r="R17" s="16"/>
      <c r="S17" s="16"/>
      <c r="T17" s="16"/>
    </row>
    <row r="18" spans="2:21" x14ac:dyDescent="0.3">
      <c r="D18" s="10"/>
      <c r="E18" s="10"/>
      <c r="F18" s="10"/>
      <c r="G18" s="10"/>
      <c r="H18" s="10"/>
      <c r="J18" t="s">
        <v>31</v>
      </c>
      <c r="K18" s="25">
        <v>2700</v>
      </c>
    </row>
    <row r="19" spans="2:21" x14ac:dyDescent="0.3">
      <c r="D19" s="10"/>
      <c r="E19" s="10"/>
      <c r="F19" s="10"/>
      <c r="G19" s="10"/>
      <c r="H19" s="10"/>
      <c r="J19" t="s">
        <v>33</v>
      </c>
      <c r="K19" s="25">
        <v>500</v>
      </c>
    </row>
    <row r="20" spans="2:21" x14ac:dyDescent="0.3">
      <c r="D20" s="10"/>
      <c r="E20" s="10"/>
      <c r="F20" s="10"/>
      <c r="G20" s="10"/>
      <c r="H20" s="10"/>
      <c r="J20" t="s">
        <v>30</v>
      </c>
      <c r="K20" s="25">
        <v>1200</v>
      </c>
    </row>
    <row r="21" spans="2:21" x14ac:dyDescent="0.3">
      <c r="D21" s="10"/>
      <c r="E21" s="10"/>
      <c r="F21" s="10"/>
      <c r="G21" s="10"/>
      <c r="H21" s="10"/>
      <c r="J21" t="s">
        <v>32</v>
      </c>
      <c r="K21" s="25">
        <v>1800</v>
      </c>
    </row>
    <row r="22" spans="2:21" x14ac:dyDescent="0.3">
      <c r="D22" s="10"/>
      <c r="E22" s="10"/>
      <c r="F22" s="10"/>
      <c r="G22" s="10"/>
      <c r="H22" s="10"/>
      <c r="J22" s="15"/>
      <c r="K22" s="26">
        <f>SUM(K18:K21)</f>
        <v>6200</v>
      </c>
      <c r="L22" s="15"/>
      <c r="M22" s="15"/>
      <c r="N22" s="15"/>
      <c r="O22" s="15"/>
      <c r="P22" s="15"/>
      <c r="Q22" s="15"/>
      <c r="R22" s="15"/>
      <c r="S22" s="15"/>
      <c r="T22" s="15"/>
    </row>
    <row r="23" spans="2:21" x14ac:dyDescent="0.3">
      <c r="D23" s="10"/>
      <c r="E23" s="10"/>
      <c r="F23" s="10"/>
      <c r="G23" s="10"/>
      <c r="H23" s="10"/>
    </row>
    <row r="24" spans="2:21" x14ac:dyDescent="0.3">
      <c r="B24" s="1"/>
      <c r="I24" s="1"/>
    </row>
    <row r="27" spans="2:21" x14ac:dyDescent="0.3">
      <c r="B27" s="1"/>
      <c r="E27" t="s">
        <v>8</v>
      </c>
      <c r="I27" s="1"/>
    </row>
    <row r="28" spans="2:21" x14ac:dyDescent="0.3">
      <c r="D28" s="10"/>
      <c r="E28" s="7" t="s">
        <v>35</v>
      </c>
      <c r="F28" s="7"/>
      <c r="G28" s="7"/>
      <c r="H28" s="10"/>
    </row>
    <row r="29" spans="2:21" ht="12" customHeight="1" x14ac:dyDescent="0.3">
      <c r="D29" s="10"/>
      <c r="E29" s="10"/>
      <c r="F29" s="10"/>
      <c r="G29" s="10"/>
      <c r="H29" s="10"/>
      <c r="J29" s="27">
        <v>1</v>
      </c>
      <c r="K29" s="27">
        <v>2</v>
      </c>
      <c r="L29" s="27">
        <v>3</v>
      </c>
      <c r="M29" s="27">
        <v>4</v>
      </c>
      <c r="N29" s="27">
        <v>5</v>
      </c>
      <c r="O29" s="27">
        <v>6</v>
      </c>
      <c r="P29" s="27">
        <v>7</v>
      </c>
      <c r="Q29" s="27">
        <v>8</v>
      </c>
      <c r="R29" s="27">
        <v>9</v>
      </c>
      <c r="S29" s="27">
        <v>10</v>
      </c>
      <c r="T29" s="27">
        <v>11</v>
      </c>
      <c r="U29" s="27">
        <v>12</v>
      </c>
    </row>
    <row r="30" spans="2:21" x14ac:dyDescent="0.3">
      <c r="D30" s="10"/>
      <c r="E30" s="10"/>
      <c r="F30" s="10"/>
      <c r="G30" s="10"/>
      <c r="H30" s="10"/>
      <c r="J30">
        <v>800</v>
      </c>
      <c r="K30">
        <v>1200</v>
      </c>
      <c r="L30">
        <v>-300</v>
      </c>
      <c r="M30">
        <v>900</v>
      </c>
      <c r="N30">
        <v>200</v>
      </c>
      <c r="O30">
        <v>-450</v>
      </c>
      <c r="P30">
        <v>-200</v>
      </c>
      <c r="Q30">
        <v>-400</v>
      </c>
      <c r="R30">
        <v>50</v>
      </c>
      <c r="S30">
        <v>720</v>
      </c>
      <c r="T30">
        <v>950</v>
      </c>
      <c r="U30" s="25">
        <f>U10-K22</f>
        <v>800</v>
      </c>
    </row>
    <row r="31" spans="2:21" x14ac:dyDescent="0.3">
      <c r="D31" s="10"/>
      <c r="E31" s="10"/>
      <c r="F31" s="10"/>
      <c r="G31" s="10"/>
      <c r="H31" s="10"/>
    </row>
    <row r="32" spans="2:21" x14ac:dyDescent="0.3">
      <c r="D32" s="10"/>
      <c r="E32" s="10"/>
      <c r="F32" s="10"/>
      <c r="G32" s="10"/>
      <c r="H32" s="10"/>
    </row>
    <row r="33" spans="2:21" x14ac:dyDescent="0.3">
      <c r="D33" s="10"/>
      <c r="E33" s="10"/>
      <c r="F33" s="10"/>
      <c r="G33" s="10"/>
      <c r="H33" s="10"/>
    </row>
    <row r="34" spans="2:21" x14ac:dyDescent="0.3">
      <c r="D34" s="10"/>
      <c r="E34" s="10"/>
      <c r="F34" s="10"/>
      <c r="G34" s="10"/>
      <c r="H34" s="10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2:21" x14ac:dyDescent="0.3">
      <c r="D35" s="10"/>
      <c r="E35" s="10"/>
      <c r="F35" s="10"/>
      <c r="G35" s="10"/>
      <c r="H35" s="10"/>
    </row>
    <row r="36" spans="2:21" x14ac:dyDescent="0.3">
      <c r="B36" s="1"/>
      <c r="I36" s="1"/>
    </row>
    <row r="39" spans="2:21" x14ac:dyDescent="0.3">
      <c r="B39" s="1"/>
      <c r="E39" t="s">
        <v>36</v>
      </c>
      <c r="I39" s="1"/>
    </row>
    <row r="48" spans="2:21" x14ac:dyDescent="0.3">
      <c r="B48" s="1"/>
      <c r="I48" s="1"/>
    </row>
  </sheetData>
  <conditionalFormatting sqref="G6:G9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{B83B590A-15FC-47E6-8B8C-B6D3E31E9A63}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83B590A-15FC-47E6-8B8C-B6D3E31E9A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G6:G9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last="1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Подробности!J10:U10</xm:f>
              <xm:sqref>E10</xm:sqref>
            </x14:sparkline>
          </x14:sparklines>
        </x14:sparklineGroup>
        <x14:sparklineGroup displayEmptyCellsAs="gap" last="1">
          <x14:colorSeries theme="4" tint="0.39997558519241921"/>
          <x14:colorNegative theme="0" tint="-0.499984740745262"/>
          <x14:colorAxis rgb="FF000000"/>
          <x14:colorMarkers theme="4" tint="0.79998168889431442"/>
          <x14:colorFirst theme="4" tint="-0.249977111117893"/>
          <x14:colorLast theme="4" tint="-0.249977111117893"/>
          <x14:colorHigh theme="4" tint="-0.499984740745262"/>
          <x14:colorLow theme="4" tint="-0.499984740745262"/>
          <x14:sparklines>
            <x14:sparkline>
              <xm:f>Подробности!J6:U6</xm:f>
              <xm:sqref>E6</xm:sqref>
            </x14:sparkline>
            <x14:sparkline>
              <xm:f>Подробности!J7:U7</xm:f>
              <xm:sqref>E7</xm:sqref>
            </x14:sparkline>
            <x14:sparkline>
              <xm:f>Подробности!J8:U8</xm:f>
              <xm:sqref>E8</xm:sqref>
            </x14:sparkline>
            <x14:sparkline>
              <xm:f>Подробности!J9:U9</xm:f>
              <xm:sqref>E9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Отчет</vt:lpstr>
      <vt:lpstr>Подробности</vt:lpstr>
      <vt:lpstr>Доходы</vt:lpstr>
      <vt:lpstr>НомерДетализации</vt:lpstr>
      <vt:lpstr>Прибыль</vt:lpstr>
      <vt:lpstr>Пусто</vt:lpstr>
      <vt:lpstr>Расходы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Салостей С.В.</dc:creator>
  <cp:lastModifiedBy>Салостей С.В.</cp:lastModifiedBy>
  <dcterms:created xsi:type="dcterms:W3CDTF">2015-02-02T09:01:17Z</dcterms:created>
  <dcterms:modified xsi:type="dcterms:W3CDTF">2015-02-02T12:11:07Z</dcterms:modified>
</cp:coreProperties>
</file>